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xr:revisionPtr revIDLastSave="0" documentId="13_ncr:1_{2DA2D22D-EE08-4F37-9191-B7655AD94499}" xr6:coauthVersionLast="47" xr6:coauthVersionMax="47" xr10:uidLastSave="{00000000-0000-0000-0000-000000000000}"/>
  <bookViews>
    <workbookView xWindow="28680" yWindow="-120" windowWidth="29040" windowHeight="15840" tabRatio="596" xr2:uid="{00000000-000D-0000-FFFF-FFFF00000000}"/>
  </bookViews>
  <sheets>
    <sheet name="INDICE" sheetId="10" r:id="rId1"/>
    <sheet name="SH1" sheetId="11" r:id="rId2"/>
    <sheet name="SH2" sheetId="14" r:id="rId3"/>
  </sheets>
  <definedNames>
    <definedName name="_Cuadro_FOR010" localSheetId="2">#REF!</definedName>
    <definedName name="_Cuadro_FOR010">#REF!</definedName>
    <definedName name="_xlnm.Print_Area" localSheetId="2">'SH2'!$A$1:$AT$252</definedName>
    <definedName name="Campo_obligatorio" localSheetId="2">#REF!</definedName>
    <definedName name="Campo_obligatorio">#REF!</definedName>
    <definedName name="Contenido_de_la_tabla" localSheetId="2">#REF!</definedName>
    <definedName name="Contenido_de_la_tabla">#REF!</definedName>
    <definedName name="Descipción_de_la_variable" localSheetId="2">#REF!</definedName>
    <definedName name="Descipción_de_la_variable">#REF!</definedName>
    <definedName name="Dominios__Categorías__valores">#REF!</definedName>
    <definedName name="Id._de_la_variable">#REF!</definedName>
    <definedName name="Id._tabla">#REF!</definedName>
    <definedName name="Llave_Foránea">#REF!</definedName>
    <definedName name="Llave_Primaria">#REF!</definedName>
    <definedName name="Longitud">#REF!</definedName>
    <definedName name="Nombre_de_la_tabla">#REF!</definedName>
    <definedName name="Regla_de_validación__en_lenguaje_natural">#REF!</definedName>
    <definedName name="Tipo_de_dato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222" i="14" l="1"/>
  <c r="CR220" i="14"/>
  <c r="CQ220" i="14"/>
  <c r="CS218" i="14"/>
  <c r="CS217" i="14"/>
  <c r="CS216" i="14"/>
  <c r="CS215" i="14"/>
  <c r="CR213" i="14"/>
  <c r="CQ213" i="14"/>
  <c r="CS212" i="14"/>
  <c r="CS211" i="14"/>
  <c r="CS210" i="14"/>
  <c r="CS213" i="14" s="1"/>
  <c r="CR207" i="14"/>
  <c r="CQ207" i="14"/>
  <c r="CS206" i="14"/>
  <c r="CR204" i="14"/>
  <c r="CQ204" i="14"/>
  <c r="CS202" i="14"/>
  <c r="CS201" i="14"/>
  <c r="CS200" i="14"/>
  <c r="CS199" i="14"/>
  <c r="CR197" i="14"/>
  <c r="CQ197" i="14"/>
  <c r="CS196" i="14"/>
  <c r="CS195" i="14"/>
  <c r="CS194" i="14"/>
  <c r="CR191" i="14"/>
  <c r="CQ191" i="14"/>
  <c r="CS191" i="14" s="1"/>
  <c r="CS190" i="14"/>
  <c r="CR188" i="14"/>
  <c r="CQ188" i="14"/>
  <c r="CS186" i="14"/>
  <c r="CS185" i="14"/>
  <c r="CS184" i="14"/>
  <c r="CS183" i="14"/>
  <c r="CR181" i="14"/>
  <c r="CQ181" i="14"/>
  <c r="CS180" i="14"/>
  <c r="CS179" i="14"/>
  <c r="CS178" i="14"/>
  <c r="CR175" i="14"/>
  <c r="CQ175" i="14"/>
  <c r="CS175" i="14" s="1"/>
  <c r="CS174" i="14"/>
  <c r="CR172" i="14"/>
  <c r="CR176" i="14" s="1"/>
  <c r="CQ172" i="14"/>
  <c r="CS171" i="14"/>
  <c r="CS170" i="14"/>
  <c r="CS169" i="14"/>
  <c r="CS168" i="14"/>
  <c r="CS167" i="14"/>
  <c r="CR165" i="14"/>
  <c r="CQ165" i="14"/>
  <c r="CS164" i="14"/>
  <c r="CS163" i="14"/>
  <c r="CS162" i="14"/>
  <c r="CR155" i="14"/>
  <c r="CQ155" i="14"/>
  <c r="CS154" i="14"/>
  <c r="CR152" i="14"/>
  <c r="CQ152" i="14"/>
  <c r="CS151" i="14"/>
  <c r="CS150" i="14"/>
  <c r="CS149" i="14"/>
  <c r="CS148" i="14"/>
  <c r="CS147" i="14"/>
  <c r="CR145" i="14"/>
  <c r="CQ145" i="14"/>
  <c r="CS144" i="14"/>
  <c r="CS143" i="14"/>
  <c r="CS142" i="14"/>
  <c r="CR139" i="14"/>
  <c r="CQ139" i="14"/>
  <c r="CS138" i="14"/>
  <c r="CR136" i="14"/>
  <c r="CQ136" i="14"/>
  <c r="CS135" i="14"/>
  <c r="CS134" i="14"/>
  <c r="CS133" i="14"/>
  <c r="CS132" i="14"/>
  <c r="CS131" i="14"/>
  <c r="CR129" i="14"/>
  <c r="CQ129" i="14"/>
  <c r="CS128" i="14"/>
  <c r="CS127" i="14"/>
  <c r="CS126" i="14"/>
  <c r="CR123" i="14"/>
  <c r="CQ123" i="14"/>
  <c r="CS123" i="14" s="1"/>
  <c r="CS122" i="14"/>
  <c r="CR120" i="14"/>
  <c r="CQ120" i="14"/>
  <c r="CS119" i="14"/>
  <c r="CS118" i="14"/>
  <c r="CS117" i="14"/>
  <c r="CS116" i="14"/>
  <c r="CS115" i="14"/>
  <c r="CR113" i="14"/>
  <c r="CQ113" i="14"/>
  <c r="CS111" i="14"/>
  <c r="CS110" i="14"/>
  <c r="CS113" i="14" s="1"/>
  <c r="CR107" i="14"/>
  <c r="CQ107" i="14"/>
  <c r="CS106" i="14"/>
  <c r="CR104" i="14"/>
  <c r="CQ104" i="14"/>
  <c r="CS102" i="14"/>
  <c r="CS101" i="14"/>
  <c r="CS100" i="14"/>
  <c r="CS99" i="14"/>
  <c r="CR97" i="14"/>
  <c r="CQ97" i="14"/>
  <c r="CS96" i="14"/>
  <c r="CS95" i="14"/>
  <c r="CS94" i="14"/>
  <c r="CR91" i="14"/>
  <c r="CQ91" i="14"/>
  <c r="CS91" i="14" s="1"/>
  <c r="CS90" i="14"/>
  <c r="CR88" i="14"/>
  <c r="CQ88" i="14"/>
  <c r="CS86" i="14"/>
  <c r="CS85" i="14"/>
  <c r="CS84" i="14"/>
  <c r="CS83" i="14"/>
  <c r="CR81" i="14"/>
  <c r="CQ81" i="14"/>
  <c r="CS80" i="14"/>
  <c r="CS79" i="14"/>
  <c r="CS78" i="14"/>
  <c r="CR75" i="14"/>
  <c r="CQ75" i="14"/>
  <c r="CS74" i="14"/>
  <c r="CR72" i="14"/>
  <c r="CQ72" i="14"/>
  <c r="CS71" i="14"/>
  <c r="CS70" i="14"/>
  <c r="CS69" i="14"/>
  <c r="CS68" i="14"/>
  <c r="CS72" i="14" s="1"/>
  <c r="CR65" i="14"/>
  <c r="CQ65" i="14"/>
  <c r="CS63" i="14"/>
  <c r="CS62" i="14"/>
  <c r="CS65" i="14" s="1"/>
  <c r="CR59" i="14"/>
  <c r="CQ59" i="14"/>
  <c r="CS58" i="14"/>
  <c r="CR56" i="14"/>
  <c r="CQ56" i="14"/>
  <c r="CS54" i="14"/>
  <c r="CS53" i="14"/>
  <c r="CS52" i="14"/>
  <c r="CS51" i="14"/>
  <c r="CR49" i="14"/>
  <c r="CQ49" i="14"/>
  <c r="CS48" i="14"/>
  <c r="CS47" i="14"/>
  <c r="CS46" i="14"/>
  <c r="CR43" i="14"/>
  <c r="CQ43" i="14"/>
  <c r="CS42" i="14"/>
  <c r="CR40" i="14"/>
  <c r="CQ40" i="14"/>
  <c r="CS39" i="14"/>
  <c r="CS38" i="14"/>
  <c r="CS37" i="14"/>
  <c r="CS36" i="14"/>
  <c r="CS35" i="14"/>
  <c r="CR33" i="14"/>
  <c r="CQ33" i="14"/>
  <c r="CS32" i="14"/>
  <c r="CS31" i="14"/>
  <c r="CS30" i="14"/>
  <c r="CR27" i="14"/>
  <c r="CQ27" i="14"/>
  <c r="CS27" i="14" s="1"/>
  <c r="CS26" i="14"/>
  <c r="CR24" i="14"/>
  <c r="CQ24" i="14"/>
  <c r="CS22" i="14"/>
  <c r="CS21" i="14"/>
  <c r="CS20" i="14"/>
  <c r="CS19" i="14"/>
  <c r="CS24" i="14" s="1"/>
  <c r="CR17" i="14"/>
  <c r="CQ17" i="14"/>
  <c r="CS16" i="14"/>
  <c r="CS15" i="14"/>
  <c r="CS14" i="14"/>
  <c r="CP222" i="14"/>
  <c r="CO220" i="14"/>
  <c r="CN220" i="14"/>
  <c r="CP218" i="14"/>
  <c r="CP217" i="14"/>
  <c r="CP216" i="14"/>
  <c r="CP215" i="14"/>
  <c r="CO213" i="14"/>
  <c r="CN213" i="14"/>
  <c r="CP212" i="14"/>
  <c r="CP211" i="14"/>
  <c r="CP210" i="14"/>
  <c r="CO207" i="14"/>
  <c r="CN206" i="14" a="1"/>
  <c r="CN206" i="14" s="1"/>
  <c r="CN207" i="14" s="1"/>
  <c r="CP207" i="14" s="1"/>
  <c r="CO204" i="14"/>
  <c r="CN204" i="14"/>
  <c r="CP202" i="14"/>
  <c r="CP201" i="14"/>
  <c r="CP200" i="14"/>
  <c r="CP199" i="14"/>
  <c r="CO197" i="14"/>
  <c r="CN197" i="14"/>
  <c r="CP196" i="14"/>
  <c r="CP195" i="14"/>
  <c r="CP194" i="14"/>
  <c r="CO191" i="14"/>
  <c r="CN190" i="14" a="1"/>
  <c r="CN190" i="14" s="1"/>
  <c r="CO188" i="14"/>
  <c r="CN188" i="14"/>
  <c r="CP186" i="14"/>
  <c r="CP185" i="14"/>
  <c r="CP184" i="14"/>
  <c r="CP183" i="14"/>
  <c r="CO181" i="14"/>
  <c r="CN181" i="14"/>
  <c r="CP180" i="14"/>
  <c r="CP179" i="14"/>
  <c r="CP178" i="14"/>
  <c r="CO175" i="14"/>
  <c r="CN174" i="14" a="1"/>
  <c r="CN174" i="14" s="1"/>
  <c r="CO172" i="14"/>
  <c r="CN172" i="14"/>
  <c r="CP171" i="14"/>
  <c r="CP170" i="14"/>
  <c r="CP169" i="14"/>
  <c r="CP168" i="14"/>
  <c r="CP167" i="14"/>
  <c r="CO165" i="14"/>
  <c r="CN165" i="14"/>
  <c r="CP164" i="14"/>
  <c r="CP163" i="14"/>
  <c r="CP162" i="14"/>
  <c r="CO155" i="14"/>
  <c r="CN155" i="14"/>
  <c r="CP154" i="14"/>
  <c r="CO152" i="14"/>
  <c r="CN152" i="14"/>
  <c r="CP151" i="14"/>
  <c r="CP150" i="14"/>
  <c r="CP149" i="14"/>
  <c r="CP148" i="14"/>
  <c r="CP147" i="14"/>
  <c r="CO145" i="14"/>
  <c r="CN145" i="14"/>
  <c r="CP144" i="14"/>
  <c r="CP143" i="14"/>
  <c r="CP142" i="14"/>
  <c r="CO139" i="14"/>
  <c r="CN139" i="14"/>
  <c r="CP138" i="14"/>
  <c r="CO136" i="14"/>
  <c r="CN136" i="14"/>
  <c r="CP135" i="14"/>
  <c r="CP134" i="14"/>
  <c r="CP133" i="14"/>
  <c r="CP132" i="14"/>
  <c r="CP131" i="14"/>
  <c r="CO129" i="14"/>
  <c r="CN129" i="14"/>
  <c r="CP128" i="14"/>
  <c r="CP127" i="14"/>
  <c r="CP126" i="14"/>
  <c r="CO123" i="14"/>
  <c r="CN123" i="14"/>
  <c r="CP122" i="14"/>
  <c r="CO120" i="14"/>
  <c r="CN120" i="14"/>
  <c r="CP119" i="14"/>
  <c r="CP118" i="14"/>
  <c r="CP117" i="14"/>
  <c r="CP116" i="14"/>
  <c r="CP115" i="14"/>
  <c r="CO113" i="14"/>
  <c r="CN113" i="14"/>
  <c r="CP112" i="14"/>
  <c r="CP111" i="14"/>
  <c r="CP110" i="14"/>
  <c r="CO107" i="14"/>
  <c r="CN107" i="14"/>
  <c r="CP106" i="14"/>
  <c r="CO104" i="14"/>
  <c r="CN104" i="14"/>
  <c r="CP102" i="14"/>
  <c r="CP101" i="14"/>
  <c r="CP100" i="14"/>
  <c r="CP99" i="14"/>
  <c r="CO97" i="14"/>
  <c r="CN97" i="14"/>
  <c r="CP96" i="14"/>
  <c r="CP95" i="14"/>
  <c r="CP94" i="14"/>
  <c r="CO91" i="14"/>
  <c r="CN91" i="14"/>
  <c r="CP90" i="14"/>
  <c r="CO88" i="14"/>
  <c r="CN88" i="14"/>
  <c r="CP86" i="14"/>
  <c r="CP85" i="14"/>
  <c r="CP84" i="14"/>
  <c r="CP83" i="14"/>
  <c r="CO81" i="14"/>
  <c r="CN81" i="14"/>
  <c r="CP80" i="14"/>
  <c r="CP79" i="14"/>
  <c r="CP78" i="14"/>
  <c r="CO75" i="14"/>
  <c r="CN75" i="14"/>
  <c r="CP74" i="14"/>
  <c r="CO72" i="14"/>
  <c r="CN72" i="14"/>
  <c r="CP71" i="14"/>
  <c r="CP70" i="14"/>
  <c r="CP69" i="14"/>
  <c r="CP68" i="14"/>
  <c r="CP67" i="14"/>
  <c r="CO65" i="14"/>
  <c r="CN65" i="14"/>
  <c r="CP64" i="14"/>
  <c r="CP63" i="14"/>
  <c r="CP62" i="14"/>
  <c r="CO59" i="14"/>
  <c r="CN59" i="14"/>
  <c r="CP58" i="14"/>
  <c r="CO56" i="14"/>
  <c r="CN56" i="14"/>
  <c r="CP54" i="14"/>
  <c r="CP53" i="14"/>
  <c r="CP52" i="14"/>
  <c r="CP51" i="14"/>
  <c r="CO49" i="14"/>
  <c r="CN49" i="14"/>
  <c r="CP48" i="14"/>
  <c r="CP47" i="14"/>
  <c r="CP46" i="14"/>
  <c r="CO43" i="14"/>
  <c r="CN43" i="14"/>
  <c r="CP43" i="14" s="1"/>
  <c r="CP42" i="14"/>
  <c r="CO40" i="14"/>
  <c r="CN40" i="14"/>
  <c r="CP39" i="14"/>
  <c r="CP38" i="14"/>
  <c r="CP37" i="14"/>
  <c r="CP36" i="14"/>
  <c r="CP35" i="14"/>
  <c r="CO33" i="14"/>
  <c r="CN33" i="14"/>
  <c r="CP32" i="14"/>
  <c r="CP31" i="14"/>
  <c r="CP30" i="14"/>
  <c r="CO27" i="14"/>
  <c r="CN27" i="14"/>
  <c r="CP26" i="14"/>
  <c r="CO24" i="14"/>
  <c r="CN24" i="14"/>
  <c r="CP22" i="14"/>
  <c r="CP21" i="14"/>
  <c r="CP20" i="14"/>
  <c r="CP19" i="14"/>
  <c r="CO17" i="14"/>
  <c r="CN17" i="14"/>
  <c r="CP16" i="14"/>
  <c r="CP15" i="14"/>
  <c r="CP14" i="14"/>
  <c r="CL223" i="14"/>
  <c r="CK223" i="14"/>
  <c r="CM222" i="14"/>
  <c r="CL220" i="14"/>
  <c r="CK220" i="14"/>
  <c r="CM218" i="14"/>
  <c r="CM217" i="14"/>
  <c r="CM216" i="14"/>
  <c r="CM215" i="14"/>
  <c r="CL213" i="14"/>
  <c r="CK213" i="14"/>
  <c r="CM212" i="14"/>
  <c r="CM211" i="14"/>
  <c r="CM210" i="14"/>
  <c r="CL207" i="14"/>
  <c r="CK207" i="14"/>
  <c r="CM207" i="14" s="1"/>
  <c r="CM206" i="14" a="1"/>
  <c r="CM206" i="14" s="1"/>
  <c r="CL204" i="14"/>
  <c r="CK204" i="14"/>
  <c r="CM202" i="14"/>
  <c r="CM201" i="14"/>
  <c r="CM200" i="14"/>
  <c r="CM199" i="14"/>
  <c r="CL197" i="14"/>
  <c r="CK197" i="14"/>
  <c r="CM196" i="14"/>
  <c r="CM195" i="14"/>
  <c r="CM194" i="14"/>
  <c r="CL191" i="14"/>
  <c r="CK191" i="14"/>
  <c r="CM191" i="14" s="1"/>
  <c r="CM190" i="14" a="1"/>
  <c r="CM190" i="14" s="1"/>
  <c r="CL188" i="14"/>
  <c r="CK188" i="14"/>
  <c r="CM186" i="14"/>
  <c r="CM185" i="14"/>
  <c r="CM184" i="14"/>
  <c r="CM183" i="14"/>
  <c r="CL181" i="14"/>
  <c r="CK181" i="14"/>
  <c r="CM180" i="14"/>
  <c r="CM179" i="14"/>
  <c r="CM178" i="14"/>
  <c r="CL175" i="14"/>
  <c r="CK175" i="14"/>
  <c r="CM174" i="14" a="1"/>
  <c r="CM174" i="14" s="1"/>
  <c r="CL172" i="14"/>
  <c r="CK172" i="14"/>
  <c r="CM171" i="14"/>
  <c r="CM170" i="14"/>
  <c r="CM169" i="14"/>
  <c r="CM168" i="14"/>
  <c r="CM167" i="14"/>
  <c r="CL165" i="14"/>
  <c r="CK165" i="14"/>
  <c r="CM164" i="14"/>
  <c r="CM163" i="14"/>
  <c r="CM162" i="14"/>
  <c r="CL155" i="14"/>
  <c r="CK155" i="14"/>
  <c r="CM155" i="14" s="1"/>
  <c r="CM154" i="14"/>
  <c r="CL152" i="14"/>
  <c r="CK152" i="14"/>
  <c r="CM151" i="14"/>
  <c r="CM150" i="14"/>
  <c r="CM149" i="14"/>
  <c r="CM148" i="14"/>
  <c r="CM147" i="14"/>
  <c r="CL145" i="14"/>
  <c r="CK145" i="14"/>
  <c r="CM144" i="14"/>
  <c r="CM143" i="14"/>
  <c r="CM142" i="14"/>
  <c r="CL139" i="14"/>
  <c r="CK139" i="14"/>
  <c r="CM138" i="14"/>
  <c r="CL136" i="14"/>
  <c r="CK136" i="14"/>
  <c r="CM135" i="14"/>
  <c r="CM134" i="14"/>
  <c r="CM133" i="14"/>
  <c r="CM132" i="14"/>
  <c r="CM131" i="14"/>
  <c r="CL129" i="14"/>
  <c r="CK129" i="14"/>
  <c r="CM128" i="14"/>
  <c r="CM127" i="14"/>
  <c r="CM126" i="14"/>
  <c r="CL123" i="14"/>
  <c r="CK123" i="14"/>
  <c r="CM122" i="14"/>
  <c r="CL120" i="14"/>
  <c r="CK120" i="14"/>
  <c r="CM119" i="14"/>
  <c r="CM118" i="14"/>
  <c r="CM117" i="14"/>
  <c r="CM116" i="14"/>
  <c r="CM115" i="14"/>
  <c r="CL113" i="14"/>
  <c r="CK113" i="14"/>
  <c r="CM111" i="14"/>
  <c r="CM110" i="14"/>
  <c r="CL107" i="14"/>
  <c r="CM107" i="14" s="1"/>
  <c r="CK107" i="14"/>
  <c r="CM106" i="14"/>
  <c r="CL104" i="14"/>
  <c r="CK104" i="14"/>
  <c r="CM102" i="14"/>
  <c r="CM101" i="14"/>
  <c r="CM100" i="14"/>
  <c r="CM99" i="14"/>
  <c r="CL97" i="14"/>
  <c r="CK97" i="14"/>
  <c r="CM96" i="14"/>
  <c r="CM95" i="14"/>
  <c r="CM94" i="14"/>
  <c r="CL91" i="14"/>
  <c r="CK91" i="14"/>
  <c r="CM90" i="14"/>
  <c r="CL88" i="14"/>
  <c r="CK88" i="14"/>
  <c r="CM86" i="14"/>
  <c r="CM85" i="14"/>
  <c r="CM84" i="14"/>
  <c r="CM83" i="14"/>
  <c r="CL81" i="14"/>
  <c r="CL92" i="14" s="1"/>
  <c r="CK81" i="14"/>
  <c r="CM80" i="14"/>
  <c r="CM79" i="14"/>
  <c r="CM78" i="14"/>
  <c r="CL75" i="14"/>
  <c r="CK75" i="14"/>
  <c r="CM75" i="14" s="1"/>
  <c r="CM74" i="14"/>
  <c r="CL72" i="14"/>
  <c r="CK72" i="14"/>
  <c r="CM71" i="14"/>
  <c r="CM70" i="14"/>
  <c r="CM69" i="14"/>
  <c r="CM68" i="14"/>
  <c r="CM67" i="14"/>
  <c r="CL65" i="14"/>
  <c r="CK65" i="14"/>
  <c r="CM63" i="14"/>
  <c r="CM62" i="14"/>
  <c r="CM65" i="14" s="1"/>
  <c r="CL59" i="14"/>
  <c r="CK59" i="14"/>
  <c r="CM59" i="14" s="1"/>
  <c r="CM58" i="14"/>
  <c r="CL56" i="14"/>
  <c r="CK56" i="14"/>
  <c r="CM54" i="14"/>
  <c r="CM53" i="14"/>
  <c r="CM52" i="14"/>
  <c r="CM51" i="14"/>
  <c r="CL49" i="14"/>
  <c r="CK49" i="14"/>
  <c r="CM48" i="14"/>
  <c r="CM47" i="14"/>
  <c r="CM46" i="14"/>
  <c r="CL43" i="14"/>
  <c r="CK43" i="14"/>
  <c r="CM42" i="14"/>
  <c r="CL40" i="14"/>
  <c r="CL44" i="14" s="1"/>
  <c r="CK40" i="14"/>
  <c r="CM39" i="14"/>
  <c r="CM38" i="14"/>
  <c r="CM37" i="14"/>
  <c r="CM36" i="14"/>
  <c r="CM35" i="14"/>
  <c r="CL33" i="14"/>
  <c r="CK33" i="14"/>
  <c r="CM32" i="14"/>
  <c r="CM31" i="14"/>
  <c r="CM30" i="14"/>
  <c r="CL27" i="14"/>
  <c r="CK27" i="14"/>
  <c r="CM26" i="14"/>
  <c r="CL24" i="14"/>
  <c r="CK24" i="14"/>
  <c r="CM22" i="14"/>
  <c r="CM21" i="14"/>
  <c r="CM20" i="14"/>
  <c r="CM19" i="14"/>
  <c r="CL17" i="14"/>
  <c r="CK17" i="14"/>
  <c r="CM16" i="14"/>
  <c r="CM15" i="14"/>
  <c r="CM14" i="14"/>
  <c r="CI223" i="14"/>
  <c r="CH223" i="14"/>
  <c r="CJ223" i="14" s="1"/>
  <c r="CJ222" i="14"/>
  <c r="CI220" i="14"/>
  <c r="CH220" i="14"/>
  <c r="CJ218" i="14"/>
  <c r="CJ217" i="14"/>
  <c r="CJ216" i="14"/>
  <c r="CJ215" i="14"/>
  <c r="CI213" i="14"/>
  <c r="CI224" i="14" s="1"/>
  <c r="CH213" i="14"/>
  <c r="CJ212" i="14"/>
  <c r="CJ211" i="14"/>
  <c r="CJ210" i="14"/>
  <c r="CI207" i="14"/>
  <c r="CH207" i="14"/>
  <c r="CJ207" i="14" s="1"/>
  <c r="CJ206" i="14"/>
  <c r="CI204" i="14"/>
  <c r="CH204" i="14"/>
  <c r="CJ202" i="14"/>
  <c r="CJ201" i="14"/>
  <c r="CJ200" i="14"/>
  <c r="CJ199" i="14"/>
  <c r="CI197" i="14"/>
  <c r="CH197" i="14"/>
  <c r="CJ196" i="14"/>
  <c r="CJ195" i="14"/>
  <c r="CJ194" i="14"/>
  <c r="CI191" i="14"/>
  <c r="CH191" i="14"/>
  <c r="CJ191" i="14" s="1"/>
  <c r="CJ190" i="14"/>
  <c r="CI188" i="14"/>
  <c r="CI192" i="14" s="1"/>
  <c r="CH188" i="14"/>
  <c r="CJ186" i="14"/>
  <c r="CJ185" i="14"/>
  <c r="CJ184" i="14"/>
  <c r="CJ183" i="14"/>
  <c r="CI181" i="14"/>
  <c r="CH181" i="14"/>
  <c r="CJ180" i="14"/>
  <c r="CJ179" i="14"/>
  <c r="CJ178" i="14"/>
  <c r="CJ181" i="14" s="1"/>
  <c r="CI175" i="14"/>
  <c r="CH175" i="14"/>
  <c r="CJ174" i="14"/>
  <c r="CI172" i="14"/>
  <c r="CH172" i="14"/>
  <c r="CJ171" i="14"/>
  <c r="CJ170" i="14"/>
  <c r="CJ169" i="14"/>
  <c r="CJ168" i="14"/>
  <c r="CJ167" i="14"/>
  <c r="CI165" i="14"/>
  <c r="CH165" i="14"/>
  <c r="CJ164" i="14"/>
  <c r="CJ163" i="14"/>
  <c r="CJ162" i="14"/>
  <c r="CI155" i="14"/>
  <c r="CH155" i="14"/>
  <c r="CJ154" i="14"/>
  <c r="CI152" i="14"/>
  <c r="CH152" i="14"/>
  <c r="CJ151" i="14"/>
  <c r="CJ150" i="14"/>
  <c r="CJ149" i="14"/>
  <c r="CJ148" i="14"/>
  <c r="CJ147" i="14"/>
  <c r="CI145" i="14"/>
  <c r="CH145" i="14"/>
  <c r="CJ144" i="14"/>
  <c r="CJ143" i="14"/>
  <c r="CJ142" i="14"/>
  <c r="CI139" i="14"/>
  <c r="CH139" i="14"/>
  <c r="CJ139" i="14" s="1"/>
  <c r="CJ138" i="14"/>
  <c r="CI136" i="14"/>
  <c r="CH136" i="14"/>
  <c r="CJ135" i="14"/>
  <c r="CJ134" i="14"/>
  <c r="CJ133" i="14"/>
  <c r="CJ132" i="14"/>
  <c r="CJ131" i="14"/>
  <c r="CI129" i="14"/>
  <c r="CH129" i="14"/>
  <c r="CJ128" i="14"/>
  <c r="CJ127" i="14"/>
  <c r="CJ126" i="14"/>
  <c r="CI123" i="14"/>
  <c r="CH123" i="14"/>
  <c r="CJ122" i="14"/>
  <c r="CI120" i="14"/>
  <c r="CH120" i="14"/>
  <c r="CJ119" i="14"/>
  <c r="CJ118" i="14"/>
  <c r="CJ117" i="14"/>
  <c r="CJ116" i="14"/>
  <c r="CJ115" i="14"/>
  <c r="CI113" i="14"/>
  <c r="CH113" i="14"/>
  <c r="CJ111" i="14"/>
  <c r="CJ110" i="14"/>
  <c r="CJ113" i="14" s="1"/>
  <c r="CI107" i="14"/>
  <c r="CH107" i="14"/>
  <c r="CJ107" i="14" s="1"/>
  <c r="CJ106" i="14"/>
  <c r="CI104" i="14"/>
  <c r="CH104" i="14"/>
  <c r="CJ102" i="14"/>
  <c r="CJ101" i="14"/>
  <c r="CJ100" i="14"/>
  <c r="CJ99" i="14"/>
  <c r="CI97" i="14"/>
  <c r="CH97" i="14"/>
  <c r="CJ96" i="14"/>
  <c r="CJ95" i="14"/>
  <c r="CJ94" i="14"/>
  <c r="CI91" i="14"/>
  <c r="CH91" i="14"/>
  <c r="CJ90" i="14"/>
  <c r="CI88" i="14"/>
  <c r="CH88" i="14"/>
  <c r="CJ86" i="14"/>
  <c r="CJ85" i="14"/>
  <c r="CJ84" i="14"/>
  <c r="CJ83" i="14"/>
  <c r="CI81" i="14"/>
  <c r="CH81" i="14"/>
  <c r="CJ80" i="14"/>
  <c r="CJ79" i="14"/>
  <c r="CJ78" i="14"/>
  <c r="CI75" i="14"/>
  <c r="CH75" i="14"/>
  <c r="CJ74" i="14"/>
  <c r="CI72" i="14"/>
  <c r="CH72" i="14"/>
  <c r="CJ71" i="14"/>
  <c r="CJ70" i="14"/>
  <c r="CJ69" i="14"/>
  <c r="CJ68" i="14"/>
  <c r="CJ67" i="14"/>
  <c r="CI65" i="14"/>
  <c r="CH65" i="14"/>
  <c r="CJ63" i="14"/>
  <c r="CJ62" i="14"/>
  <c r="CI59" i="14"/>
  <c r="CH59" i="14"/>
  <c r="CJ58" i="14"/>
  <c r="CI56" i="14"/>
  <c r="CH56" i="14"/>
  <c r="CJ54" i="14"/>
  <c r="CJ53" i="14"/>
  <c r="CJ52" i="14"/>
  <c r="CJ51" i="14"/>
  <c r="CI49" i="14"/>
  <c r="CH49" i="14"/>
  <c r="CJ48" i="14"/>
  <c r="CJ47" i="14"/>
  <c r="CJ46" i="14"/>
  <c r="CI43" i="14"/>
  <c r="CH43" i="14"/>
  <c r="CJ43" i="14" s="1"/>
  <c r="CJ42" i="14"/>
  <c r="CI40" i="14"/>
  <c r="CH40" i="14"/>
  <c r="CJ39" i="14"/>
  <c r="CJ38" i="14"/>
  <c r="CJ37" i="14"/>
  <c r="CJ36" i="14"/>
  <c r="CJ35" i="14"/>
  <c r="CI33" i="14"/>
  <c r="CH33" i="14"/>
  <c r="CJ32" i="14"/>
  <c r="CJ31" i="14"/>
  <c r="CJ30" i="14"/>
  <c r="CJ33" i="14" s="1"/>
  <c r="CI27" i="14"/>
  <c r="CH27" i="14"/>
  <c r="CJ26" i="14"/>
  <c r="CI24" i="14"/>
  <c r="CH24" i="14"/>
  <c r="CJ22" i="14"/>
  <c r="CJ21" i="14"/>
  <c r="CJ20" i="14"/>
  <c r="CJ19" i="14"/>
  <c r="CI17" i="14"/>
  <c r="CH17" i="14"/>
  <c r="CJ16" i="14"/>
  <c r="CJ15" i="14"/>
  <c r="CJ14" i="14"/>
  <c r="CG222" i="14"/>
  <c r="CG216" i="14"/>
  <c r="CG217" i="14"/>
  <c r="CG218" i="14"/>
  <c r="CG219" i="14"/>
  <c r="CG215" i="14"/>
  <c r="CG212" i="14"/>
  <c r="CG211" i="14"/>
  <c r="CG210" i="14"/>
  <c r="CG206" i="14"/>
  <c r="CG195" i="14"/>
  <c r="CG196" i="14"/>
  <c r="CG190" i="14"/>
  <c r="CG184" i="14"/>
  <c r="CG185" i="14"/>
  <c r="CG186" i="14"/>
  <c r="CG187" i="14"/>
  <c r="CG183" i="14"/>
  <c r="CG178" i="14"/>
  <c r="CG180" i="14"/>
  <c r="CG179" i="14"/>
  <c r="CG168" i="14"/>
  <c r="CG169" i="14"/>
  <c r="CG170" i="14"/>
  <c r="CG171" i="14"/>
  <c r="CG167" i="14"/>
  <c r="CG163" i="14"/>
  <c r="CG164" i="14"/>
  <c r="CG162" i="14"/>
  <c r="CG154" i="14"/>
  <c r="CG151" i="14"/>
  <c r="CG143" i="14"/>
  <c r="CG144" i="14"/>
  <c r="CG142" i="14"/>
  <c r="CG132" i="14"/>
  <c r="CG133" i="14"/>
  <c r="CG134" i="14"/>
  <c r="CG135" i="14"/>
  <c r="CG131" i="14"/>
  <c r="CE145" i="14"/>
  <c r="CF145" i="14"/>
  <c r="CG128" i="14"/>
  <c r="CG127" i="14"/>
  <c r="CG126" i="14"/>
  <c r="CG90" i="14"/>
  <c r="CG80" i="14"/>
  <c r="CG79" i="14"/>
  <c r="CG35" i="14"/>
  <c r="CG36" i="14"/>
  <c r="CG37" i="14"/>
  <c r="CG38" i="14"/>
  <c r="CG39" i="14"/>
  <c r="CG30" i="14"/>
  <c r="CG31" i="14"/>
  <c r="CG32" i="14"/>
  <c r="CM188" i="14" l="1"/>
  <c r="CM33" i="14"/>
  <c r="CK60" i="14"/>
  <c r="CS49" i="14"/>
  <c r="CS75" i="14"/>
  <c r="CJ175" i="14"/>
  <c r="CM104" i="14"/>
  <c r="CM139" i="14"/>
  <c r="CM213" i="14"/>
  <c r="CM223" i="14"/>
  <c r="CS107" i="14"/>
  <c r="CJ88" i="14"/>
  <c r="CL159" i="14"/>
  <c r="CM113" i="14"/>
  <c r="CM123" i="14"/>
  <c r="CI108" i="14"/>
  <c r="CR44" i="14"/>
  <c r="CJ152" i="14"/>
  <c r="CH208" i="14"/>
  <c r="CN92" i="14"/>
  <c r="CH60" i="14"/>
  <c r="CN60" i="14"/>
  <c r="CM175" i="14"/>
  <c r="CK208" i="14"/>
  <c r="CR156" i="14"/>
  <c r="CL60" i="14"/>
  <c r="CQ44" i="14"/>
  <c r="CQ140" i="14"/>
  <c r="CS155" i="14"/>
  <c r="CJ72" i="14"/>
  <c r="CJ97" i="14"/>
  <c r="CM24" i="14"/>
  <c r="CM49" i="14"/>
  <c r="CO176" i="14"/>
  <c r="CI208" i="14"/>
  <c r="CP165" i="14"/>
  <c r="CP97" i="14"/>
  <c r="CP107" i="14"/>
  <c r="CO208" i="14"/>
  <c r="CQ28" i="14"/>
  <c r="CR192" i="14"/>
  <c r="CR124" i="14"/>
  <c r="CK192" i="14"/>
  <c r="CP197" i="14"/>
  <c r="CM220" i="14"/>
  <c r="CP88" i="14"/>
  <c r="CN140" i="14"/>
  <c r="CL124" i="14"/>
  <c r="CL176" i="14"/>
  <c r="CP49" i="14"/>
  <c r="CP59" i="14"/>
  <c r="CS197" i="14"/>
  <c r="CP220" i="14"/>
  <c r="CO192" i="14"/>
  <c r="CQ158" i="14"/>
  <c r="CS204" i="14"/>
  <c r="CO108" i="14"/>
  <c r="CP181" i="14"/>
  <c r="CH159" i="14"/>
  <c r="CH224" i="14"/>
  <c r="CS152" i="14"/>
  <c r="CJ165" i="14"/>
  <c r="CJ123" i="14"/>
  <c r="CP40" i="14"/>
  <c r="CH76" i="14"/>
  <c r="CH156" i="14"/>
  <c r="CJ197" i="14"/>
  <c r="CL156" i="14"/>
  <c r="CP129" i="14"/>
  <c r="CP213" i="14"/>
  <c r="CR140" i="14"/>
  <c r="CM43" i="14"/>
  <c r="CK44" i="14"/>
  <c r="CH108" i="14"/>
  <c r="CI60" i="14"/>
  <c r="CM120" i="14"/>
  <c r="CJ24" i="14"/>
  <c r="CJ49" i="14"/>
  <c r="CI76" i="14"/>
  <c r="CJ104" i="14"/>
  <c r="CK28" i="14"/>
  <c r="CK108" i="14"/>
  <c r="CM145" i="14"/>
  <c r="CO60" i="14"/>
  <c r="CP139" i="14"/>
  <c r="CS17" i="14"/>
  <c r="CS28" i="14" s="1"/>
  <c r="CS56" i="14"/>
  <c r="CQ176" i="14"/>
  <c r="CQ60" i="14"/>
  <c r="CS220" i="14"/>
  <c r="CN108" i="14"/>
  <c r="CH92" i="14"/>
  <c r="CJ188" i="14"/>
  <c r="CJ192" i="14" s="1"/>
  <c r="CM56" i="14"/>
  <c r="CM60" i="14" s="1"/>
  <c r="CL108" i="14"/>
  <c r="CO28" i="14"/>
  <c r="CP188" i="14"/>
  <c r="CJ65" i="14"/>
  <c r="CJ76" i="14" s="1"/>
  <c r="CJ75" i="14"/>
  <c r="CJ155" i="14"/>
  <c r="CH176" i="14"/>
  <c r="CP204" i="14"/>
  <c r="CR60" i="14"/>
  <c r="CQ76" i="14"/>
  <c r="CQ124" i="14"/>
  <c r="CS129" i="14"/>
  <c r="CS172" i="14"/>
  <c r="CJ136" i="14"/>
  <c r="CI176" i="14"/>
  <c r="CM17" i="14"/>
  <c r="CM72" i="14"/>
  <c r="CM76" i="14" s="1"/>
  <c r="CM97" i="14"/>
  <c r="CK124" i="14"/>
  <c r="CP17" i="14"/>
  <c r="CN159" i="14"/>
  <c r="CP91" i="14"/>
  <c r="CP145" i="14"/>
  <c r="CP155" i="14"/>
  <c r="CS104" i="14"/>
  <c r="CS139" i="14"/>
  <c r="CQ192" i="14"/>
  <c r="CS40" i="14"/>
  <c r="CS59" i="14"/>
  <c r="CS60" i="14" s="1"/>
  <c r="CR76" i="14"/>
  <c r="CS165" i="14"/>
  <c r="CR208" i="14"/>
  <c r="CR158" i="14"/>
  <c r="CQ92" i="14"/>
  <c r="CQ157" i="14"/>
  <c r="CR159" i="14"/>
  <c r="CS88" i="14"/>
  <c r="CS120" i="14"/>
  <c r="CS124" i="14" s="1"/>
  <c r="CS181" i="14"/>
  <c r="CR157" i="14"/>
  <c r="CS81" i="14"/>
  <c r="CQ156" i="14"/>
  <c r="CQ208" i="14"/>
  <c r="CS33" i="14"/>
  <c r="CQ108" i="14"/>
  <c r="CS43" i="14"/>
  <c r="CR108" i="14"/>
  <c r="CS145" i="14"/>
  <c r="CS136" i="14"/>
  <c r="CS188" i="14"/>
  <c r="CR92" i="14"/>
  <c r="CS97" i="14"/>
  <c r="CS207" i="14"/>
  <c r="CS208" i="14" s="1"/>
  <c r="CO44" i="14"/>
  <c r="CP81" i="14"/>
  <c r="CN158" i="14"/>
  <c r="CP172" i="14"/>
  <c r="CP33" i="14"/>
  <c r="CP120" i="14"/>
  <c r="CO159" i="14"/>
  <c r="CN44" i="14"/>
  <c r="CN157" i="14"/>
  <c r="CN156" i="14"/>
  <c r="CP72" i="14"/>
  <c r="CN124" i="14"/>
  <c r="CO157" i="14"/>
  <c r="CP24" i="14"/>
  <c r="CN76" i="14"/>
  <c r="CO124" i="14"/>
  <c r="CP152" i="14"/>
  <c r="CN28" i="14"/>
  <c r="CO76" i="14"/>
  <c r="CP113" i="14"/>
  <c r="CP136" i="14"/>
  <c r="CP65" i="14"/>
  <c r="CP123" i="14"/>
  <c r="CP56" i="14"/>
  <c r="CP75" i="14"/>
  <c r="CO92" i="14"/>
  <c r="CP104" i="14"/>
  <c r="CO158" i="14"/>
  <c r="CM91" i="14"/>
  <c r="CM129" i="14"/>
  <c r="CK158" i="14"/>
  <c r="CM181" i="14"/>
  <c r="CM192" i="14" s="1"/>
  <c r="CM204" i="14"/>
  <c r="CM81" i="14"/>
  <c r="CK140" i="14"/>
  <c r="CM172" i="14"/>
  <c r="CK92" i="14"/>
  <c r="CL208" i="14"/>
  <c r="CM40" i="14"/>
  <c r="CK76" i="14"/>
  <c r="CK157" i="14"/>
  <c r="CM197" i="14"/>
  <c r="CL28" i="14"/>
  <c r="CL76" i="14"/>
  <c r="CM136" i="14"/>
  <c r="CL157" i="14"/>
  <c r="CM88" i="14"/>
  <c r="CM108" i="14"/>
  <c r="CK156" i="14"/>
  <c r="CK176" i="14"/>
  <c r="CM152" i="14"/>
  <c r="CK159" i="14"/>
  <c r="CM165" i="14"/>
  <c r="CL158" i="14"/>
  <c r="CP208" i="14"/>
  <c r="CL192" i="14"/>
  <c r="CI159" i="14"/>
  <c r="CH44" i="14"/>
  <c r="CJ27" i="14"/>
  <c r="CI44" i="14"/>
  <c r="CH124" i="14"/>
  <c r="CH157" i="14"/>
  <c r="CI124" i="14"/>
  <c r="CI157" i="14"/>
  <c r="CJ213" i="14"/>
  <c r="CH140" i="14"/>
  <c r="CI140" i="14"/>
  <c r="CH192" i="14"/>
  <c r="CJ59" i="14"/>
  <c r="CJ129" i="14"/>
  <c r="CH28" i="14"/>
  <c r="CJ40" i="14"/>
  <c r="CI92" i="14"/>
  <c r="CJ108" i="14"/>
  <c r="CJ172" i="14"/>
  <c r="CJ204" i="14"/>
  <c r="CJ208" i="14" s="1"/>
  <c r="CI28" i="14"/>
  <c r="CJ120" i="14"/>
  <c r="CH158" i="14"/>
  <c r="CJ220" i="14"/>
  <c r="CJ224" i="14" s="1"/>
  <c r="CJ81" i="14"/>
  <c r="CI158" i="14"/>
  <c r="CJ17" i="14"/>
  <c r="CJ28" i="14" s="1"/>
  <c r="CJ56" i="14"/>
  <c r="CJ91" i="14"/>
  <c r="CJ145" i="14"/>
  <c r="CS76" i="14"/>
  <c r="CR28" i="14"/>
  <c r="CQ159" i="14"/>
  <c r="CN175" i="14"/>
  <c r="CP175" i="14" s="1"/>
  <c r="CP174" i="14"/>
  <c r="CN208" i="14"/>
  <c r="CN191" i="14"/>
  <c r="CP191" i="14" s="1"/>
  <c r="CP190" i="14"/>
  <c r="CO156" i="14"/>
  <c r="CP206" i="14"/>
  <c r="CO140" i="14"/>
  <c r="CP27" i="14"/>
  <c r="CM27" i="14"/>
  <c r="CL140" i="14"/>
  <c r="CJ44" i="14"/>
  <c r="CJ156" i="14"/>
  <c r="CI156" i="14"/>
  <c r="CG181" i="14"/>
  <c r="CX49" i="14"/>
  <c r="CY49" i="14"/>
  <c r="CE27" i="14"/>
  <c r="DM223" i="14"/>
  <c r="DL223" i="14"/>
  <c r="DN223" i="14" s="1"/>
  <c r="DJ223" i="14"/>
  <c r="DI223" i="14"/>
  <c r="DG223" i="14"/>
  <c r="DF223" i="14"/>
  <c r="DD223" i="14"/>
  <c r="DC223" i="14"/>
  <c r="DA223" i="14"/>
  <c r="CZ223" i="14"/>
  <c r="CX223" i="14"/>
  <c r="CW223" i="14"/>
  <c r="CU223" i="14"/>
  <c r="CT223" i="14"/>
  <c r="CR223" i="14"/>
  <c r="CQ223" i="14"/>
  <c r="CQ224" i="14" s="1"/>
  <c r="CO223" i="14"/>
  <c r="CN223" i="14"/>
  <c r="CF223" i="14"/>
  <c r="CE223" i="14"/>
  <c r="CG223" i="14" s="1"/>
  <c r="DP222" i="14"/>
  <c r="DO222" i="14"/>
  <c r="DP221" i="14"/>
  <c r="DO221" i="14"/>
  <c r="DM220" i="14"/>
  <c r="DL220" i="14"/>
  <c r="DJ220" i="14"/>
  <c r="DI220" i="14"/>
  <c r="DG220" i="14"/>
  <c r="DF220" i="14"/>
  <c r="DD220" i="14"/>
  <c r="DC220" i="14"/>
  <c r="DA220" i="14"/>
  <c r="CZ220" i="14"/>
  <c r="CX220" i="14"/>
  <c r="CW220" i="14"/>
  <c r="CU220" i="14"/>
  <c r="CT220" i="14"/>
  <c r="CF220" i="14"/>
  <c r="CE220" i="14"/>
  <c r="DP219" i="14"/>
  <c r="DO219" i="14"/>
  <c r="DP218" i="14"/>
  <c r="DO218" i="14"/>
  <c r="DN218" i="14"/>
  <c r="DK218" i="14"/>
  <c r="DH218" i="14"/>
  <c r="DE218" i="14"/>
  <c r="DB218" i="14"/>
  <c r="CY218" i="14"/>
  <c r="CV218" i="14"/>
  <c r="DP217" i="14"/>
  <c r="DO217" i="14"/>
  <c r="DN217" i="14"/>
  <c r="DK217" i="14"/>
  <c r="DH217" i="14"/>
  <c r="DE217" i="14"/>
  <c r="DB217" i="14"/>
  <c r="CY217" i="14"/>
  <c r="CV217" i="14"/>
  <c r="DP216" i="14"/>
  <c r="DO216" i="14"/>
  <c r="DN216" i="14"/>
  <c r="DK216" i="14"/>
  <c r="DH216" i="14"/>
  <c r="DE216" i="14"/>
  <c r="DB216" i="14"/>
  <c r="CY216" i="14"/>
  <c r="CV216" i="14"/>
  <c r="DP215" i="14"/>
  <c r="DO215" i="14"/>
  <c r="DN215" i="14"/>
  <c r="DK215" i="14"/>
  <c r="DH215" i="14"/>
  <c r="DE215" i="14"/>
  <c r="DB215" i="14"/>
  <c r="CY215" i="14"/>
  <c r="CV215" i="14"/>
  <c r="CG220" i="14"/>
  <c r="DP214" i="14"/>
  <c r="DO214" i="14"/>
  <c r="DN214" i="14"/>
  <c r="DK214" i="14"/>
  <c r="DH214" i="14"/>
  <c r="DE214" i="14"/>
  <c r="DB214" i="14"/>
  <c r="CY214" i="14"/>
  <c r="CV214" i="14"/>
  <c r="DM213" i="14"/>
  <c r="DL213" i="14"/>
  <c r="DJ213" i="14"/>
  <c r="DI213" i="14"/>
  <c r="DG213" i="14"/>
  <c r="DF213" i="14"/>
  <c r="DD213" i="14"/>
  <c r="DC213" i="14"/>
  <c r="DA213" i="14"/>
  <c r="CZ213" i="14"/>
  <c r="CX213" i="14"/>
  <c r="CW213" i="14"/>
  <c r="CU213" i="14"/>
  <c r="CT213" i="14"/>
  <c r="CF213" i="14"/>
  <c r="CE213" i="14"/>
  <c r="DP212" i="14"/>
  <c r="DO212" i="14"/>
  <c r="DP211" i="14"/>
  <c r="DO211" i="14"/>
  <c r="DE213" i="14"/>
  <c r="DP210" i="14"/>
  <c r="DO210" i="14"/>
  <c r="DN213" i="14"/>
  <c r="DK213" i="14"/>
  <c r="DH213" i="14"/>
  <c r="DB213" i="14"/>
  <c r="CY213" i="14"/>
  <c r="CV213" i="14"/>
  <c r="CG213" i="14"/>
  <c r="DP209" i="14"/>
  <c r="DO209" i="14"/>
  <c r="DM207" i="14"/>
  <c r="DL207" i="14"/>
  <c r="DJ207" i="14"/>
  <c r="DI207" i="14"/>
  <c r="DG207" i="14"/>
  <c r="DF207" i="14"/>
  <c r="DD207" i="14"/>
  <c r="DC207" i="14"/>
  <c r="DA207" i="14"/>
  <c r="CZ207" i="14"/>
  <c r="CX207" i="14"/>
  <c r="CW207" i="14"/>
  <c r="CU207" i="14"/>
  <c r="CT207" i="14"/>
  <c r="CF207" i="14"/>
  <c r="CE207" i="14"/>
  <c r="DP206" i="14"/>
  <c r="DO206" i="14"/>
  <c r="DP205" i="14"/>
  <c r="DO205" i="14"/>
  <c r="DM204" i="14"/>
  <c r="DL204" i="14"/>
  <c r="DJ204" i="14"/>
  <c r="DI204" i="14"/>
  <c r="DG204" i="14"/>
  <c r="DF204" i="14"/>
  <c r="DD204" i="14"/>
  <c r="DC204" i="14"/>
  <c r="DA204" i="14"/>
  <c r="CZ204" i="14"/>
  <c r="CX204" i="14"/>
  <c r="CW204" i="14"/>
  <c r="CU204" i="14"/>
  <c r="CT204" i="14"/>
  <c r="CF204" i="14"/>
  <c r="CE204" i="14"/>
  <c r="DP203" i="14"/>
  <c r="DO203" i="14"/>
  <c r="DP202" i="14"/>
  <c r="DO202" i="14"/>
  <c r="DN202" i="14"/>
  <c r="DK202" i="14"/>
  <c r="DH202" i="14"/>
  <c r="DE202" i="14"/>
  <c r="DB202" i="14"/>
  <c r="CY202" i="14"/>
  <c r="CV202" i="14"/>
  <c r="CG202" i="14"/>
  <c r="DP201" i="14"/>
  <c r="DO201" i="14"/>
  <c r="DN201" i="14"/>
  <c r="DK201" i="14"/>
  <c r="DH201" i="14"/>
  <c r="DE201" i="14"/>
  <c r="DB201" i="14"/>
  <c r="CY201" i="14"/>
  <c r="CV201" i="14"/>
  <c r="CG201" i="14"/>
  <c r="DP200" i="14"/>
  <c r="DO200" i="14"/>
  <c r="DN200" i="14"/>
  <c r="DK200" i="14"/>
  <c r="DH200" i="14"/>
  <c r="DE200" i="14"/>
  <c r="DB200" i="14"/>
  <c r="CY200" i="14"/>
  <c r="CV200" i="14"/>
  <c r="CG200" i="14"/>
  <c r="DP199" i="14"/>
  <c r="DO199" i="14"/>
  <c r="DN199" i="14"/>
  <c r="DK199" i="14"/>
  <c r="DH199" i="14"/>
  <c r="DE199" i="14"/>
  <c r="DB199" i="14"/>
  <c r="CY199" i="14"/>
  <c r="CV199" i="14"/>
  <c r="CG199" i="14"/>
  <c r="DP198" i="14"/>
  <c r="DO198" i="14"/>
  <c r="DN198" i="14"/>
  <c r="DK198" i="14"/>
  <c r="DH198" i="14"/>
  <c r="DE198" i="14"/>
  <c r="DB198" i="14"/>
  <c r="CY198" i="14"/>
  <c r="CV198" i="14"/>
  <c r="CG198" i="14"/>
  <c r="DM197" i="14"/>
  <c r="DL197" i="14"/>
  <c r="DJ197" i="14"/>
  <c r="DI197" i="14"/>
  <c r="DG197" i="14"/>
  <c r="DF197" i="14"/>
  <c r="DD197" i="14"/>
  <c r="DC197" i="14"/>
  <c r="DA197" i="14"/>
  <c r="CZ197" i="14"/>
  <c r="CX197" i="14"/>
  <c r="CW197" i="14"/>
  <c r="CU197" i="14"/>
  <c r="CT197" i="14"/>
  <c r="CF197" i="14"/>
  <c r="CE197" i="14"/>
  <c r="DP196" i="14"/>
  <c r="DO196" i="14"/>
  <c r="DP195" i="14"/>
  <c r="DO195" i="14"/>
  <c r="DP194" i="14"/>
  <c r="DO194" i="14"/>
  <c r="DN194" i="14"/>
  <c r="DN197" i="14" s="1"/>
  <c r="DK194" i="14"/>
  <c r="DK197" i="14" s="1"/>
  <c r="DH194" i="14"/>
  <c r="DH197" i="14" s="1"/>
  <c r="DE194" i="14"/>
  <c r="DE197" i="14" s="1"/>
  <c r="DB194" i="14"/>
  <c r="DB197" i="14" s="1"/>
  <c r="CY194" i="14"/>
  <c r="CY197" i="14" s="1"/>
  <c r="CV194" i="14"/>
  <c r="CV197" i="14" s="1"/>
  <c r="CG194" i="14"/>
  <c r="CG197" i="14" s="1"/>
  <c r="DP193" i="14"/>
  <c r="DO193" i="14"/>
  <c r="DN193" i="14"/>
  <c r="DK193" i="14"/>
  <c r="DH193" i="14"/>
  <c r="DE193" i="14"/>
  <c r="DB193" i="14"/>
  <c r="CY193" i="14"/>
  <c r="CV193" i="14"/>
  <c r="DM191" i="14"/>
  <c r="DL191" i="14"/>
  <c r="DJ191" i="14"/>
  <c r="DI191" i="14"/>
  <c r="DG191" i="14"/>
  <c r="DF191" i="14"/>
  <c r="DD191" i="14"/>
  <c r="DC191" i="14"/>
  <c r="DE191" i="14" s="1"/>
  <c r="DA191" i="14"/>
  <c r="CZ191" i="14"/>
  <c r="CX191" i="14"/>
  <c r="CW191" i="14"/>
  <c r="CU191" i="14"/>
  <c r="CT191" i="14"/>
  <c r="CF191" i="14"/>
  <c r="CE191" i="14"/>
  <c r="DP190" i="14"/>
  <c r="DO190" i="14"/>
  <c r="DP189" i="14"/>
  <c r="DO189" i="14"/>
  <c r="DM188" i="14"/>
  <c r="DL188" i="14"/>
  <c r="DJ188" i="14"/>
  <c r="DI188" i="14"/>
  <c r="DG188" i="14"/>
  <c r="DF188" i="14"/>
  <c r="DD188" i="14"/>
  <c r="DC188" i="14"/>
  <c r="DA188" i="14"/>
  <c r="CZ188" i="14"/>
  <c r="CX188" i="14"/>
  <c r="CW188" i="14"/>
  <c r="CU188" i="14"/>
  <c r="CT188" i="14"/>
  <c r="CF188" i="14"/>
  <c r="CE188" i="14"/>
  <c r="DP187" i="14"/>
  <c r="DO187" i="14"/>
  <c r="DP186" i="14"/>
  <c r="DO186" i="14"/>
  <c r="DP185" i="14"/>
  <c r="DO185" i="14"/>
  <c r="CV188" i="14"/>
  <c r="DP184" i="14"/>
  <c r="DO184" i="14"/>
  <c r="DP183" i="14"/>
  <c r="DO183" i="14"/>
  <c r="DN188" i="14"/>
  <c r="DK188" i="14"/>
  <c r="DH188" i="14"/>
  <c r="DE188" i="14"/>
  <c r="DB188" i="14"/>
  <c r="CY188" i="14"/>
  <c r="CG188" i="14"/>
  <c r="DP182" i="14"/>
  <c r="DO182" i="14"/>
  <c r="DM181" i="14"/>
  <c r="DL181" i="14"/>
  <c r="DJ181" i="14"/>
  <c r="DI181" i="14"/>
  <c r="DG181" i="14"/>
  <c r="DF181" i="14"/>
  <c r="DD181" i="14"/>
  <c r="DC181" i="14"/>
  <c r="DA181" i="14"/>
  <c r="CZ181" i="14"/>
  <c r="CX181" i="14"/>
  <c r="CW181" i="14"/>
  <c r="CU181" i="14"/>
  <c r="CT181" i="14"/>
  <c r="CF181" i="14"/>
  <c r="CE181" i="14"/>
  <c r="DP180" i="14"/>
  <c r="DO180" i="14"/>
  <c r="DP179" i="14"/>
  <c r="DO179" i="14"/>
  <c r="DP178" i="14"/>
  <c r="DO178" i="14"/>
  <c r="DN181" i="14"/>
  <c r="DH181" i="14"/>
  <c r="DE181" i="14"/>
  <c r="DB181" i="14"/>
  <c r="CY181" i="14"/>
  <c r="CV181" i="14"/>
  <c r="DP177" i="14"/>
  <c r="DO177" i="14"/>
  <c r="DM175" i="14"/>
  <c r="DL175" i="14"/>
  <c r="DJ175" i="14"/>
  <c r="DI175" i="14"/>
  <c r="DG175" i="14"/>
  <c r="DF175" i="14"/>
  <c r="DH175" i="14" s="1"/>
  <c r="DD175" i="14"/>
  <c r="DC175" i="14"/>
  <c r="DA175" i="14"/>
  <c r="CZ175" i="14"/>
  <c r="CX175" i="14"/>
  <c r="CW175" i="14"/>
  <c r="CU175" i="14"/>
  <c r="CT175" i="14"/>
  <c r="CO227" i="14"/>
  <c r="CH227" i="14"/>
  <c r="CF175" i="14"/>
  <c r="CE175" i="14"/>
  <c r="CG175" i="14" s="1"/>
  <c r="DP174" i="14"/>
  <c r="DO174" i="14"/>
  <c r="DP173" i="14"/>
  <c r="DO173" i="14"/>
  <c r="DM172" i="14"/>
  <c r="DL172" i="14"/>
  <c r="DJ172" i="14"/>
  <c r="DI172" i="14"/>
  <c r="DH172" i="14"/>
  <c r="DG172" i="14"/>
  <c r="DF172" i="14"/>
  <c r="DD172" i="14"/>
  <c r="DC172" i="14"/>
  <c r="DA172" i="14"/>
  <c r="CZ172" i="14"/>
  <c r="CX172" i="14"/>
  <c r="CW172" i="14"/>
  <c r="CU172" i="14"/>
  <c r="CT172" i="14"/>
  <c r="CL226" i="14"/>
  <c r="CK226" i="14"/>
  <c r="CF172" i="14"/>
  <c r="CE172" i="14"/>
  <c r="DP171" i="14"/>
  <c r="DO171" i="14"/>
  <c r="DP170" i="14"/>
  <c r="DO170" i="14"/>
  <c r="DP169" i="14"/>
  <c r="DO169" i="14"/>
  <c r="DP168" i="14"/>
  <c r="DO168" i="14"/>
  <c r="CV172" i="14"/>
  <c r="DP167" i="14"/>
  <c r="DO167" i="14"/>
  <c r="DK172" i="14"/>
  <c r="DE172" i="14"/>
  <c r="DB172" i="14"/>
  <c r="CY172" i="14"/>
  <c r="CG172" i="14"/>
  <c r="DP166" i="14"/>
  <c r="DO166" i="14"/>
  <c r="DM165" i="14"/>
  <c r="DL165" i="14"/>
  <c r="DJ165" i="14"/>
  <c r="DI165" i="14"/>
  <c r="DG165" i="14"/>
  <c r="DF165" i="14"/>
  <c r="DD165" i="14"/>
  <c r="DC165" i="14"/>
  <c r="DA165" i="14"/>
  <c r="DA225" i="14" s="1"/>
  <c r="CZ165" i="14"/>
  <c r="CX165" i="14"/>
  <c r="CW165" i="14"/>
  <c r="CU165" i="14"/>
  <c r="CT165" i="14"/>
  <c r="CQ225" i="14"/>
  <c r="CN225" i="14"/>
  <c r="CI225" i="14"/>
  <c r="CH225" i="14"/>
  <c r="CF165" i="14"/>
  <c r="CE165" i="14"/>
  <c r="DP164" i="14"/>
  <c r="DO164" i="14"/>
  <c r="DP163" i="14"/>
  <c r="DO163" i="14"/>
  <c r="DP162" i="14"/>
  <c r="DO162" i="14"/>
  <c r="DN165" i="14"/>
  <c r="DK165" i="14"/>
  <c r="DH165" i="14"/>
  <c r="DE165" i="14"/>
  <c r="CY165" i="14"/>
  <c r="CV165" i="14"/>
  <c r="CG165" i="14"/>
  <c r="DP161" i="14"/>
  <c r="DO161" i="14"/>
  <c r="DM155" i="14"/>
  <c r="DL155" i="14"/>
  <c r="DJ155" i="14"/>
  <c r="DI155" i="14"/>
  <c r="DG155" i="14"/>
  <c r="DF155" i="14"/>
  <c r="DH155" i="14" s="1"/>
  <c r="DD155" i="14"/>
  <c r="DC155" i="14"/>
  <c r="DA155" i="14"/>
  <c r="CZ155" i="14"/>
  <c r="CX155" i="14"/>
  <c r="CW155" i="14"/>
  <c r="CU155" i="14"/>
  <c r="CT155" i="14"/>
  <c r="CF155" i="14"/>
  <c r="CE155" i="14"/>
  <c r="DP154" i="14"/>
  <c r="DO154" i="14"/>
  <c r="DP153" i="14"/>
  <c r="DO153" i="14"/>
  <c r="DM152" i="14"/>
  <c r="DL152" i="14"/>
  <c r="DJ152" i="14"/>
  <c r="DI152" i="14"/>
  <c r="DG152" i="14"/>
  <c r="DF152" i="14"/>
  <c r="DD152" i="14"/>
  <c r="DC152" i="14"/>
  <c r="DA152" i="14"/>
  <c r="CZ152" i="14"/>
  <c r="CX152" i="14"/>
  <c r="CW152" i="14"/>
  <c r="CU152" i="14"/>
  <c r="CT152" i="14"/>
  <c r="CF152" i="14"/>
  <c r="CE152" i="14"/>
  <c r="DP151" i="14"/>
  <c r="DO151" i="14"/>
  <c r="DP150" i="14"/>
  <c r="DO150" i="14"/>
  <c r="DN150" i="14"/>
  <c r="DK150" i="14"/>
  <c r="DH150" i="14"/>
  <c r="DE150" i="14"/>
  <c r="DB150" i="14"/>
  <c r="CY150" i="14"/>
  <c r="CV150" i="14"/>
  <c r="CG150" i="14"/>
  <c r="DP149" i="14"/>
  <c r="DO149" i="14"/>
  <c r="DN149" i="14"/>
  <c r="DK149" i="14"/>
  <c r="DH149" i="14"/>
  <c r="DE149" i="14"/>
  <c r="DB149" i="14"/>
  <c r="CY149" i="14"/>
  <c r="CV149" i="14"/>
  <c r="CG149" i="14"/>
  <c r="DP148" i="14"/>
  <c r="DO148" i="14"/>
  <c r="DN148" i="14"/>
  <c r="DK148" i="14"/>
  <c r="DH148" i="14"/>
  <c r="DE148" i="14"/>
  <c r="DB148" i="14"/>
  <c r="CY148" i="14"/>
  <c r="CV148" i="14"/>
  <c r="CG148" i="14"/>
  <c r="DP147" i="14"/>
  <c r="DO147" i="14"/>
  <c r="DN147" i="14"/>
  <c r="DK147" i="14"/>
  <c r="DH147" i="14"/>
  <c r="DE147" i="14"/>
  <c r="DB147" i="14"/>
  <c r="CY147" i="14"/>
  <c r="CV147" i="14"/>
  <c r="CG147" i="14"/>
  <c r="DP146" i="14"/>
  <c r="DO146" i="14"/>
  <c r="DM145" i="14"/>
  <c r="DL145" i="14"/>
  <c r="DJ145" i="14"/>
  <c r="DI145" i="14"/>
  <c r="DG145" i="14"/>
  <c r="DF145" i="14"/>
  <c r="DD145" i="14"/>
  <c r="DC145" i="14"/>
  <c r="DA145" i="14"/>
  <c r="CZ145" i="14"/>
  <c r="CX145" i="14"/>
  <c r="CW145" i="14"/>
  <c r="CU145" i="14"/>
  <c r="CT145" i="14"/>
  <c r="DP144" i="14"/>
  <c r="DO144" i="14"/>
  <c r="DP143" i="14"/>
  <c r="DO143" i="14"/>
  <c r="DP142" i="14"/>
  <c r="DO142" i="14"/>
  <c r="DN145" i="14"/>
  <c r="DK145" i="14"/>
  <c r="DE145" i="14"/>
  <c r="DB145" i="14"/>
  <c r="CY145" i="14"/>
  <c r="CV145" i="14"/>
  <c r="CG145" i="14"/>
  <c r="DP141" i="14"/>
  <c r="DO141" i="14"/>
  <c r="DM139" i="14"/>
  <c r="DL139" i="14"/>
  <c r="DJ139" i="14"/>
  <c r="DI139" i="14"/>
  <c r="DG139" i="14"/>
  <c r="DF139" i="14"/>
  <c r="DD139" i="14"/>
  <c r="DC139" i="14"/>
  <c r="DA139" i="14"/>
  <c r="CZ139" i="14"/>
  <c r="CX139" i="14"/>
  <c r="CW139" i="14"/>
  <c r="CU139" i="14"/>
  <c r="CT139" i="14"/>
  <c r="CF139" i="14"/>
  <c r="CE139" i="14"/>
  <c r="DP138" i="14"/>
  <c r="DO138" i="14"/>
  <c r="DP137" i="14"/>
  <c r="DO137" i="14"/>
  <c r="DN136" i="14"/>
  <c r="DM136" i="14"/>
  <c r="DL136" i="14"/>
  <c r="DJ136" i="14"/>
  <c r="DI136" i="14"/>
  <c r="DG136" i="14"/>
  <c r="DF136" i="14"/>
  <c r="DD136" i="14"/>
  <c r="DC136" i="14"/>
  <c r="DB136" i="14"/>
  <c r="DA136" i="14"/>
  <c r="CZ136" i="14"/>
  <c r="CX136" i="14"/>
  <c r="CW136" i="14"/>
  <c r="CU136" i="14"/>
  <c r="CT136" i="14"/>
  <c r="CF136" i="14"/>
  <c r="CE136" i="14"/>
  <c r="DP135" i="14"/>
  <c r="DO135" i="14"/>
  <c r="DP134" i="14"/>
  <c r="DO134" i="14"/>
  <c r="DP133" i="14"/>
  <c r="DO133" i="14"/>
  <c r="DE136" i="14"/>
  <c r="DP132" i="14"/>
  <c r="DO132" i="14"/>
  <c r="CG136" i="14"/>
  <c r="DP131" i="14"/>
  <c r="DO131" i="14"/>
  <c r="DH136" i="14"/>
  <c r="CY136" i="14"/>
  <c r="DP130" i="14"/>
  <c r="DO130" i="14"/>
  <c r="DM129" i="14"/>
  <c r="DL129" i="14"/>
  <c r="DK129" i="14"/>
  <c r="DJ129" i="14"/>
  <c r="DI129" i="14"/>
  <c r="DG129" i="14"/>
  <c r="DF129" i="14"/>
  <c r="DD129" i="14"/>
  <c r="DC129" i="14"/>
  <c r="DA129" i="14"/>
  <c r="CZ129" i="14"/>
  <c r="CX129" i="14"/>
  <c r="CW129" i="14"/>
  <c r="CU129" i="14"/>
  <c r="CT129" i="14"/>
  <c r="CF129" i="14"/>
  <c r="CE129" i="14"/>
  <c r="DP128" i="14"/>
  <c r="DO128" i="14"/>
  <c r="DP127" i="14"/>
  <c r="DO127" i="14"/>
  <c r="DH129" i="14"/>
  <c r="DP126" i="14"/>
  <c r="DO126" i="14"/>
  <c r="DE129" i="14"/>
  <c r="DB129" i="14"/>
  <c r="CY129" i="14"/>
  <c r="CV129" i="14"/>
  <c r="DP125" i="14"/>
  <c r="DO125" i="14"/>
  <c r="DM123" i="14"/>
  <c r="DL123" i="14"/>
  <c r="DJ123" i="14"/>
  <c r="DI123" i="14"/>
  <c r="DG123" i="14"/>
  <c r="DF123" i="14"/>
  <c r="DH123" i="14" s="1"/>
  <c r="DD123" i="14"/>
  <c r="DC123" i="14"/>
  <c r="DA123" i="14"/>
  <c r="CZ123" i="14"/>
  <c r="CX123" i="14"/>
  <c r="CW123" i="14"/>
  <c r="CU123" i="14"/>
  <c r="CT123" i="14"/>
  <c r="CF123" i="14"/>
  <c r="CE123" i="14"/>
  <c r="DP122" i="14"/>
  <c r="DO122" i="14"/>
  <c r="DP121" i="14"/>
  <c r="DO121" i="14"/>
  <c r="DM120" i="14"/>
  <c r="DL120" i="14"/>
  <c r="DJ120" i="14"/>
  <c r="DI120" i="14"/>
  <c r="DG120" i="14"/>
  <c r="DF120" i="14"/>
  <c r="DD120" i="14"/>
  <c r="DC120" i="14"/>
  <c r="DA120" i="14"/>
  <c r="CZ120" i="14"/>
  <c r="CX120" i="14"/>
  <c r="CW120" i="14"/>
  <c r="CU120" i="14"/>
  <c r="CT120" i="14"/>
  <c r="CF120" i="14"/>
  <c r="CE120" i="14"/>
  <c r="DP119" i="14"/>
  <c r="DO119" i="14"/>
  <c r="DN119" i="14"/>
  <c r="DK119" i="14"/>
  <c r="DH119" i="14"/>
  <c r="DE119" i="14"/>
  <c r="DB119" i="14"/>
  <c r="CY119" i="14"/>
  <c r="CV119" i="14"/>
  <c r="CG119" i="14"/>
  <c r="DP118" i="14"/>
  <c r="DO118" i="14"/>
  <c r="DN118" i="14"/>
  <c r="DK118" i="14"/>
  <c r="DH118" i="14"/>
  <c r="DE118" i="14"/>
  <c r="DB118" i="14"/>
  <c r="CY118" i="14"/>
  <c r="CV118" i="14"/>
  <c r="CG118" i="14"/>
  <c r="DP117" i="14"/>
  <c r="DO117" i="14"/>
  <c r="DN117" i="14"/>
  <c r="DK117" i="14"/>
  <c r="DH117" i="14"/>
  <c r="DE117" i="14"/>
  <c r="DB117" i="14"/>
  <c r="CY117" i="14"/>
  <c r="CV117" i="14"/>
  <c r="CG117" i="14"/>
  <c r="DP116" i="14"/>
  <c r="DO116" i="14"/>
  <c r="DN116" i="14"/>
  <c r="DK116" i="14"/>
  <c r="DH116" i="14"/>
  <c r="DE116" i="14"/>
  <c r="DB116" i="14"/>
  <c r="CY116" i="14"/>
  <c r="CV116" i="14"/>
  <c r="CG116" i="14"/>
  <c r="DP115" i="14"/>
  <c r="DO115" i="14"/>
  <c r="DN115" i="14"/>
  <c r="DK115" i="14"/>
  <c r="DH115" i="14"/>
  <c r="DE115" i="14"/>
  <c r="DB115" i="14"/>
  <c r="CY115" i="14"/>
  <c r="CV115" i="14"/>
  <c r="CG115" i="14"/>
  <c r="DP114" i="14"/>
  <c r="DO114" i="14"/>
  <c r="DM113" i="14"/>
  <c r="DL113" i="14"/>
  <c r="DJ113" i="14"/>
  <c r="DI113" i="14"/>
  <c r="DG113" i="14"/>
  <c r="DF113" i="14"/>
  <c r="DD113" i="14"/>
  <c r="DC113" i="14"/>
  <c r="DA113" i="14"/>
  <c r="DA124" i="14" s="1"/>
  <c r="CZ113" i="14"/>
  <c r="CX113" i="14"/>
  <c r="CW113" i="14"/>
  <c r="CV113" i="14"/>
  <c r="CU113" i="14"/>
  <c r="CT113" i="14"/>
  <c r="CF113" i="14"/>
  <c r="CE113" i="14"/>
  <c r="DP112" i="14"/>
  <c r="DO112" i="14"/>
  <c r="DP111" i="14"/>
  <c r="DO111" i="14"/>
  <c r="DN113" i="14"/>
  <c r="DH113" i="14"/>
  <c r="DP110" i="14"/>
  <c r="DO110" i="14"/>
  <c r="DK113" i="14"/>
  <c r="DE113" i="14"/>
  <c r="DB113" i="14"/>
  <c r="CY113" i="14"/>
  <c r="CG113" i="14"/>
  <c r="DP109" i="14"/>
  <c r="DO109" i="14"/>
  <c r="DM107" i="14"/>
  <c r="DL107" i="14"/>
  <c r="DJ107" i="14"/>
  <c r="DK107" i="14" s="1"/>
  <c r="DI107" i="14"/>
  <c r="DG107" i="14"/>
  <c r="DF107" i="14"/>
  <c r="DD107" i="14"/>
  <c r="DE107" i="14" s="1"/>
  <c r="DC107" i="14"/>
  <c r="DA107" i="14"/>
  <c r="CZ107" i="14"/>
  <c r="CX107" i="14"/>
  <c r="CW107" i="14"/>
  <c r="CY107" i="14" s="1"/>
  <c r="CU107" i="14"/>
  <c r="CT107" i="14"/>
  <c r="CV107" i="14" s="1"/>
  <c r="CF107" i="14"/>
  <c r="CE107" i="14"/>
  <c r="DP106" i="14"/>
  <c r="DO106" i="14"/>
  <c r="DN106" i="14"/>
  <c r="DK106" i="14"/>
  <c r="DH106" i="14"/>
  <c r="DE106" i="14"/>
  <c r="DB106" i="14"/>
  <c r="CY106" i="14"/>
  <c r="CV106" i="14"/>
  <c r="CG106" i="14"/>
  <c r="DP105" i="14"/>
  <c r="DO105" i="14"/>
  <c r="DM104" i="14"/>
  <c r="DL104" i="14"/>
  <c r="DJ104" i="14"/>
  <c r="DI104" i="14"/>
  <c r="DG104" i="14"/>
  <c r="DF104" i="14"/>
  <c r="DD104" i="14"/>
  <c r="DC104" i="14"/>
  <c r="DA104" i="14"/>
  <c r="CZ104" i="14"/>
  <c r="CX104" i="14"/>
  <c r="CW104" i="14"/>
  <c r="CU104" i="14"/>
  <c r="CT104" i="14"/>
  <c r="CF104" i="14"/>
  <c r="CE104" i="14"/>
  <c r="DP103" i="14"/>
  <c r="DO103" i="14"/>
  <c r="DP102" i="14"/>
  <c r="DO102" i="14"/>
  <c r="DN102" i="14"/>
  <c r="DK102" i="14"/>
  <c r="DH102" i="14"/>
  <c r="DE102" i="14"/>
  <c r="DB102" i="14"/>
  <c r="CY102" i="14"/>
  <c r="CV102" i="14"/>
  <c r="DP101" i="14"/>
  <c r="DO101" i="14"/>
  <c r="DN101" i="14"/>
  <c r="DK101" i="14"/>
  <c r="DH101" i="14"/>
  <c r="DE101" i="14"/>
  <c r="DB101" i="14"/>
  <c r="CY101" i="14"/>
  <c r="CV101" i="14"/>
  <c r="DP100" i="14"/>
  <c r="DO100" i="14"/>
  <c r="DN100" i="14"/>
  <c r="DK100" i="14"/>
  <c r="DH100" i="14"/>
  <c r="DE100" i="14"/>
  <c r="DB100" i="14"/>
  <c r="CY100" i="14"/>
  <c r="CV100" i="14"/>
  <c r="DP99" i="14"/>
  <c r="DO99" i="14"/>
  <c r="DN99" i="14"/>
  <c r="DK99" i="14"/>
  <c r="DH99" i="14"/>
  <c r="DE99" i="14"/>
  <c r="DB99" i="14"/>
  <c r="CY99" i="14"/>
  <c r="CV99" i="14"/>
  <c r="CG104" i="14"/>
  <c r="DP98" i="14"/>
  <c r="DO98" i="14"/>
  <c r="DM97" i="14"/>
  <c r="DL97" i="14"/>
  <c r="DJ97" i="14"/>
  <c r="DI97" i="14"/>
  <c r="DI108" i="14" s="1"/>
  <c r="DG97" i="14"/>
  <c r="DF97" i="14"/>
  <c r="DD97" i="14"/>
  <c r="DC97" i="14"/>
  <c r="DA97" i="14"/>
  <c r="CZ97" i="14"/>
  <c r="CX97" i="14"/>
  <c r="CW97" i="14"/>
  <c r="CU97" i="14"/>
  <c r="CT97" i="14"/>
  <c r="CG97" i="14"/>
  <c r="CF97" i="14"/>
  <c r="CE97" i="14"/>
  <c r="DP96" i="14"/>
  <c r="DO96" i="14"/>
  <c r="DP95" i="14"/>
  <c r="DO95" i="14"/>
  <c r="DN95" i="14"/>
  <c r="DK95" i="14"/>
  <c r="DH95" i="14"/>
  <c r="DE95" i="14"/>
  <c r="DB95" i="14"/>
  <c r="CY95" i="14"/>
  <c r="CV95" i="14"/>
  <c r="DP94" i="14"/>
  <c r="DO94" i="14"/>
  <c r="DN94" i="14"/>
  <c r="DK94" i="14"/>
  <c r="DH94" i="14"/>
  <c r="DE94" i="14"/>
  <c r="DB94" i="14"/>
  <c r="CY94" i="14"/>
  <c r="CV94" i="14"/>
  <c r="DP93" i="14"/>
  <c r="DO93" i="14"/>
  <c r="DM91" i="14"/>
  <c r="DL91" i="14"/>
  <c r="DJ91" i="14"/>
  <c r="DI91" i="14"/>
  <c r="DG91" i="14"/>
  <c r="DF91" i="14"/>
  <c r="DD91" i="14"/>
  <c r="DC91" i="14"/>
  <c r="DA91" i="14"/>
  <c r="CZ91" i="14"/>
  <c r="CX91" i="14"/>
  <c r="CW91" i="14"/>
  <c r="CU91" i="14"/>
  <c r="CT91" i="14"/>
  <c r="CF91" i="14"/>
  <c r="CE91" i="14"/>
  <c r="DP90" i="14"/>
  <c r="DO90" i="14"/>
  <c r="DP89" i="14"/>
  <c r="DO89" i="14"/>
  <c r="DM88" i="14"/>
  <c r="DL88" i="14"/>
  <c r="DJ88" i="14"/>
  <c r="DI88" i="14"/>
  <c r="DG88" i="14"/>
  <c r="DF88" i="14"/>
  <c r="DD88" i="14"/>
  <c r="DC88" i="14"/>
  <c r="DA88" i="14"/>
  <c r="CZ88" i="14"/>
  <c r="CX88" i="14"/>
  <c r="CW88" i="14"/>
  <c r="CU88" i="14"/>
  <c r="CT88" i="14"/>
  <c r="CF88" i="14"/>
  <c r="CE88" i="14"/>
  <c r="DP87" i="14"/>
  <c r="DO87" i="14"/>
  <c r="DP86" i="14"/>
  <c r="DO86" i="14"/>
  <c r="DP85" i="14"/>
  <c r="DO85" i="14"/>
  <c r="DP84" i="14"/>
  <c r="DO84" i="14"/>
  <c r="DP83" i="14"/>
  <c r="DO83" i="14"/>
  <c r="DP82" i="14"/>
  <c r="DO82" i="14"/>
  <c r="DM81" i="14"/>
  <c r="DL81" i="14"/>
  <c r="DJ81" i="14"/>
  <c r="DI81" i="14"/>
  <c r="DG81" i="14"/>
  <c r="DF81" i="14"/>
  <c r="DD81" i="14"/>
  <c r="DC81" i="14"/>
  <c r="DA81" i="14"/>
  <c r="CZ81" i="14"/>
  <c r="CX81" i="14"/>
  <c r="CW81" i="14"/>
  <c r="CU81" i="14"/>
  <c r="CT81" i="14"/>
  <c r="CF81" i="14"/>
  <c r="CE81" i="14"/>
  <c r="DP80" i="14"/>
  <c r="DO80" i="14"/>
  <c r="DK81" i="14"/>
  <c r="DP79" i="14"/>
  <c r="DO79" i="14"/>
  <c r="DP78" i="14"/>
  <c r="DO78" i="14"/>
  <c r="DH81" i="14"/>
  <c r="DE81" i="14"/>
  <c r="DB81" i="14"/>
  <c r="CY81" i="14"/>
  <c r="CV81" i="14"/>
  <c r="DP77" i="14"/>
  <c r="DO77" i="14"/>
  <c r="DM75" i="14"/>
  <c r="DL75" i="14"/>
  <c r="DJ75" i="14"/>
  <c r="DI75" i="14"/>
  <c r="DG75" i="14"/>
  <c r="DF75" i="14"/>
  <c r="DD75" i="14"/>
  <c r="DC75" i="14"/>
  <c r="DA75" i="14"/>
  <c r="CZ75" i="14"/>
  <c r="CX75" i="14"/>
  <c r="CW75" i="14"/>
  <c r="CU75" i="14"/>
  <c r="CT75" i="14"/>
  <c r="CF75" i="14"/>
  <c r="CE75" i="14"/>
  <c r="DP74" i="14"/>
  <c r="DO74" i="14"/>
  <c r="DN74" i="14"/>
  <c r="DK74" i="14"/>
  <c r="DH74" i="14"/>
  <c r="DE74" i="14"/>
  <c r="DB74" i="14"/>
  <c r="CY74" i="14"/>
  <c r="CV74" i="14"/>
  <c r="CG74" i="14"/>
  <c r="DP73" i="14"/>
  <c r="DO73" i="14"/>
  <c r="DM72" i="14"/>
  <c r="DL72" i="14"/>
  <c r="DJ72" i="14"/>
  <c r="DI72" i="14"/>
  <c r="DG72" i="14"/>
  <c r="DF72" i="14"/>
  <c r="DD72" i="14"/>
  <c r="DC72" i="14"/>
  <c r="DA72" i="14"/>
  <c r="CZ72" i="14"/>
  <c r="CX72" i="14"/>
  <c r="CW72" i="14"/>
  <c r="CU72" i="14"/>
  <c r="CT72" i="14"/>
  <c r="CF72" i="14"/>
  <c r="CE72" i="14"/>
  <c r="DP71" i="14"/>
  <c r="DO71" i="14"/>
  <c r="DN71" i="14"/>
  <c r="DK71" i="14"/>
  <c r="DH71" i="14"/>
  <c r="DE71" i="14"/>
  <c r="DB71" i="14"/>
  <c r="CY71" i="14"/>
  <c r="CV71" i="14"/>
  <c r="CG71" i="14"/>
  <c r="DP70" i="14"/>
  <c r="DO70" i="14"/>
  <c r="DN70" i="14"/>
  <c r="DK70" i="14"/>
  <c r="DH70" i="14"/>
  <c r="DE70" i="14"/>
  <c r="DB70" i="14"/>
  <c r="CY70" i="14"/>
  <c r="CV70" i="14"/>
  <c r="CG70" i="14"/>
  <c r="DP69" i="14"/>
  <c r="DO69" i="14"/>
  <c r="DN69" i="14"/>
  <c r="DK69" i="14"/>
  <c r="DH69" i="14"/>
  <c r="DE69" i="14"/>
  <c r="DB69" i="14"/>
  <c r="CY69" i="14"/>
  <c r="CV69" i="14"/>
  <c r="CG69" i="14"/>
  <c r="DP68" i="14"/>
  <c r="DO68" i="14"/>
  <c r="DN68" i="14"/>
  <c r="DK68" i="14"/>
  <c r="DH68" i="14"/>
  <c r="DE68" i="14"/>
  <c r="DB68" i="14"/>
  <c r="CY68" i="14"/>
  <c r="CV68" i="14"/>
  <c r="CG68" i="14"/>
  <c r="DP67" i="14"/>
  <c r="DO67" i="14"/>
  <c r="DP66" i="14"/>
  <c r="DO66" i="14"/>
  <c r="DM65" i="14"/>
  <c r="DL65" i="14"/>
  <c r="DJ65" i="14"/>
  <c r="DI65" i="14"/>
  <c r="DG65" i="14"/>
  <c r="DF65" i="14"/>
  <c r="DD65" i="14"/>
  <c r="DC65" i="14"/>
  <c r="DA65" i="14"/>
  <c r="CZ65" i="14"/>
  <c r="CX65" i="14"/>
  <c r="CW65" i="14"/>
  <c r="CU65" i="14"/>
  <c r="CT65" i="14"/>
  <c r="CF65" i="14"/>
  <c r="CE65" i="14"/>
  <c r="DP64" i="14"/>
  <c r="DO64" i="14"/>
  <c r="DP63" i="14"/>
  <c r="DO63" i="14"/>
  <c r="DN63" i="14"/>
  <c r="DK63" i="14"/>
  <c r="DH63" i="14"/>
  <c r="DE63" i="14"/>
  <c r="DB63" i="14"/>
  <c r="CY63" i="14"/>
  <c r="CV63" i="14"/>
  <c r="CG63" i="14"/>
  <c r="DP62" i="14"/>
  <c r="DO62" i="14"/>
  <c r="DN62" i="14"/>
  <c r="DK62" i="14"/>
  <c r="DH62" i="14"/>
  <c r="DE62" i="14"/>
  <c r="DB62" i="14"/>
  <c r="CY62" i="14"/>
  <c r="CV62" i="14"/>
  <c r="CG62" i="14"/>
  <c r="DP61" i="14"/>
  <c r="DO61" i="14"/>
  <c r="DM59" i="14"/>
  <c r="DL59" i="14"/>
  <c r="DJ59" i="14"/>
  <c r="DI59" i="14"/>
  <c r="DG59" i="14"/>
  <c r="DF59" i="14"/>
  <c r="DH59" i="14" s="1"/>
  <c r="DD59" i="14"/>
  <c r="DC59" i="14"/>
  <c r="DE59" i="14" s="1"/>
  <c r="DA59" i="14"/>
  <c r="CZ59" i="14"/>
  <c r="CX59" i="14"/>
  <c r="CW59" i="14"/>
  <c r="CU59" i="14"/>
  <c r="CT59" i="14"/>
  <c r="CF59" i="14"/>
  <c r="CE59" i="14"/>
  <c r="DP58" i="14"/>
  <c r="DO58" i="14"/>
  <c r="DP57" i="14"/>
  <c r="DO57" i="14"/>
  <c r="DM56" i="14"/>
  <c r="DL56" i="14"/>
  <c r="DJ56" i="14"/>
  <c r="DI56" i="14"/>
  <c r="DH56" i="14"/>
  <c r="DG56" i="14"/>
  <c r="DF56" i="14"/>
  <c r="DD56" i="14"/>
  <c r="DC56" i="14"/>
  <c r="DA56" i="14"/>
  <c r="CZ56" i="14"/>
  <c r="CX56" i="14"/>
  <c r="CW56" i="14"/>
  <c r="CV56" i="14"/>
  <c r="CU56" i="14"/>
  <c r="CT56" i="14"/>
  <c r="CF56" i="14"/>
  <c r="CE56" i="14"/>
  <c r="DP55" i="14"/>
  <c r="DO55" i="14"/>
  <c r="DP54" i="14"/>
  <c r="DO54" i="14"/>
  <c r="DP53" i="14"/>
  <c r="DO53" i="14"/>
  <c r="DP52" i="14"/>
  <c r="DO52" i="14"/>
  <c r="DP51" i="14"/>
  <c r="DO51" i="14"/>
  <c r="DK56" i="14"/>
  <c r="DB56" i="14"/>
  <c r="CY56" i="14"/>
  <c r="CG56" i="14"/>
  <c r="DP50" i="14"/>
  <c r="DO50" i="14"/>
  <c r="DN49" i="14"/>
  <c r="DM49" i="14"/>
  <c r="DL49" i="14"/>
  <c r="DJ49" i="14"/>
  <c r="DI49" i="14"/>
  <c r="DG49" i="14"/>
  <c r="DF49" i="14"/>
  <c r="DD49" i="14"/>
  <c r="DC49" i="14"/>
  <c r="DA49" i="14"/>
  <c r="CZ49" i="14"/>
  <c r="CW49" i="14"/>
  <c r="CU49" i="14"/>
  <c r="CT49" i="14"/>
  <c r="CF49" i="14"/>
  <c r="CE49" i="14"/>
  <c r="DP48" i="14"/>
  <c r="DO48" i="14"/>
  <c r="DP47" i="14"/>
  <c r="DO47" i="14"/>
  <c r="DP46" i="14"/>
  <c r="DO46" i="14"/>
  <c r="DK49" i="14"/>
  <c r="DH49" i="14"/>
  <c r="DE49" i="14"/>
  <c r="DB49" i="14"/>
  <c r="CV49" i="14"/>
  <c r="CG49" i="14"/>
  <c r="DP45" i="14"/>
  <c r="DO45" i="14"/>
  <c r="DM43" i="14"/>
  <c r="DL43" i="14"/>
  <c r="DJ43" i="14"/>
  <c r="DI43" i="14"/>
  <c r="DG43" i="14"/>
  <c r="DF43" i="14"/>
  <c r="DD43" i="14"/>
  <c r="DC43" i="14"/>
  <c r="DA43" i="14"/>
  <c r="CZ43" i="14"/>
  <c r="CX43" i="14"/>
  <c r="CW43" i="14"/>
  <c r="CU43" i="14"/>
  <c r="CT43" i="14"/>
  <c r="CF43" i="14"/>
  <c r="CE43" i="14"/>
  <c r="DP42" i="14"/>
  <c r="DO42" i="14"/>
  <c r="DN42" i="14"/>
  <c r="DK42" i="14"/>
  <c r="DH42" i="14"/>
  <c r="DE42" i="14"/>
  <c r="DB42" i="14"/>
  <c r="CY42" i="14"/>
  <c r="CV42" i="14"/>
  <c r="CG42" i="14"/>
  <c r="DP41" i="14"/>
  <c r="DO41" i="14"/>
  <c r="DM40" i="14"/>
  <c r="DL40" i="14"/>
  <c r="DJ40" i="14"/>
  <c r="DI40" i="14"/>
  <c r="DG40" i="14"/>
  <c r="DF40" i="14"/>
  <c r="DD40" i="14"/>
  <c r="DC40" i="14"/>
  <c r="DB40" i="14"/>
  <c r="DA40" i="14"/>
  <c r="CZ40" i="14"/>
  <c r="CX40" i="14"/>
  <c r="CW40" i="14"/>
  <c r="CU40" i="14"/>
  <c r="CT40" i="14"/>
  <c r="CF40" i="14"/>
  <c r="CE40" i="14"/>
  <c r="DP39" i="14"/>
  <c r="DO39" i="14"/>
  <c r="DP38" i="14"/>
  <c r="DO38" i="14"/>
  <c r="DP37" i="14"/>
  <c r="DO37" i="14"/>
  <c r="DP36" i="14"/>
  <c r="DO36" i="14"/>
  <c r="DN40" i="14"/>
  <c r="DP35" i="14"/>
  <c r="DO35" i="14"/>
  <c r="DK40" i="14"/>
  <c r="DE40" i="14"/>
  <c r="CY40" i="14"/>
  <c r="CV40" i="14"/>
  <c r="CG40" i="14"/>
  <c r="DP34" i="14"/>
  <c r="DO34" i="14"/>
  <c r="DM33" i="14"/>
  <c r="DL33" i="14"/>
  <c r="DJ33" i="14"/>
  <c r="DI33" i="14"/>
  <c r="DG33" i="14"/>
  <c r="DF33" i="14"/>
  <c r="DD33" i="14"/>
  <c r="DC33" i="14"/>
  <c r="DA33" i="14"/>
  <c r="CZ33" i="14"/>
  <c r="CY33" i="14"/>
  <c r="CX33" i="14"/>
  <c r="CW33" i="14"/>
  <c r="CU33" i="14"/>
  <c r="CT33" i="14"/>
  <c r="CF33" i="14"/>
  <c r="CE33" i="14"/>
  <c r="DP32" i="14"/>
  <c r="DO32" i="14"/>
  <c r="DK33" i="14"/>
  <c r="DP31" i="14"/>
  <c r="DO31" i="14"/>
  <c r="DP30" i="14"/>
  <c r="DO30" i="14"/>
  <c r="DE33" i="14"/>
  <c r="DB33" i="14"/>
  <c r="CV33" i="14"/>
  <c r="DP29" i="14"/>
  <c r="DO29" i="14"/>
  <c r="DM27" i="14"/>
  <c r="DL27" i="14"/>
  <c r="DJ27" i="14"/>
  <c r="DI27" i="14"/>
  <c r="DG27" i="14"/>
  <c r="DF27" i="14"/>
  <c r="DD27" i="14"/>
  <c r="DC27" i="14"/>
  <c r="DA27" i="14"/>
  <c r="CZ27" i="14"/>
  <c r="DB27" i="14" s="1"/>
  <c r="CX27" i="14"/>
  <c r="CW27" i="14"/>
  <c r="CU27" i="14"/>
  <c r="CT27" i="14"/>
  <c r="CF27" i="14"/>
  <c r="DP26" i="14"/>
  <c r="DO26" i="14"/>
  <c r="DP25" i="14"/>
  <c r="DO25" i="14"/>
  <c r="DM24" i="14"/>
  <c r="DL24" i="14"/>
  <c r="DJ24" i="14"/>
  <c r="DI24" i="14"/>
  <c r="DG24" i="14"/>
  <c r="DF24" i="14"/>
  <c r="DD24" i="14"/>
  <c r="DC24" i="14"/>
  <c r="DA24" i="14"/>
  <c r="CZ24" i="14"/>
  <c r="CX24" i="14"/>
  <c r="CW24" i="14"/>
  <c r="CU24" i="14"/>
  <c r="CT24" i="14"/>
  <c r="CF24" i="14"/>
  <c r="CE24" i="14"/>
  <c r="DP23" i="14"/>
  <c r="DO23" i="14"/>
  <c r="DP22" i="14"/>
  <c r="DO22" i="14"/>
  <c r="CY24" i="14"/>
  <c r="DP21" i="14"/>
  <c r="DO21" i="14"/>
  <c r="DP20" i="14"/>
  <c r="DO20" i="14"/>
  <c r="DP19" i="14"/>
  <c r="DO19" i="14"/>
  <c r="DN24" i="14"/>
  <c r="DK24" i="14"/>
  <c r="DP18" i="14"/>
  <c r="DO18" i="14"/>
  <c r="DM17" i="14"/>
  <c r="DL17" i="14"/>
  <c r="DJ17" i="14"/>
  <c r="DI17" i="14"/>
  <c r="DG17" i="14"/>
  <c r="DF17" i="14"/>
  <c r="DD17" i="14"/>
  <c r="DC17" i="14"/>
  <c r="DA17" i="14"/>
  <c r="CZ17" i="14"/>
  <c r="CX17" i="14"/>
  <c r="CW17" i="14"/>
  <c r="CU17" i="14"/>
  <c r="CT17" i="14"/>
  <c r="CF17" i="14"/>
  <c r="CE17" i="14"/>
  <c r="DP16" i="14"/>
  <c r="DO16" i="14"/>
  <c r="CY17" i="14"/>
  <c r="DP15" i="14"/>
  <c r="DO15" i="14"/>
  <c r="DK17" i="14"/>
  <c r="DE17" i="14"/>
  <c r="DP14" i="14"/>
  <c r="DO14" i="14"/>
  <c r="DN17" i="14"/>
  <c r="DH17" i="14"/>
  <c r="DB17" i="14"/>
  <c r="CV17" i="14"/>
  <c r="CG17" i="14"/>
  <c r="BM28" i="11"/>
  <c r="BM29" i="11" s="1"/>
  <c r="BL28" i="11"/>
  <c r="BL29" i="11" s="1"/>
  <c r="BK28" i="11"/>
  <c r="BJ28" i="11"/>
  <c r="BI28" i="11"/>
  <c r="BI29" i="11" s="1"/>
  <c r="BH28" i="11"/>
  <c r="BH29" i="11" s="1"/>
  <c r="BG28" i="11"/>
  <c r="BG29" i="11" s="1"/>
  <c r="BF28" i="11"/>
  <c r="BE28" i="11"/>
  <c r="BD28" i="11"/>
  <c r="BD29" i="11" s="1"/>
  <c r="BM23" i="11"/>
  <c r="BL23" i="11"/>
  <c r="BK23" i="11"/>
  <c r="BK29" i="11" s="1"/>
  <c r="BJ23" i="11"/>
  <c r="BJ29" i="11" s="1"/>
  <c r="BI23" i="11"/>
  <c r="BH23" i="11"/>
  <c r="BG23" i="11"/>
  <c r="BF23" i="11"/>
  <c r="BF29" i="11" s="1"/>
  <c r="BE23" i="11"/>
  <c r="BE29" i="11" s="1"/>
  <c r="BD23" i="11"/>
  <c r="CV155" i="14" l="1"/>
  <c r="DN97" i="14"/>
  <c r="CW192" i="14"/>
  <c r="CX108" i="14"/>
  <c r="DB139" i="14"/>
  <c r="CM176" i="14"/>
  <c r="DK27" i="14"/>
  <c r="CY43" i="14"/>
  <c r="CV27" i="14"/>
  <c r="DN27" i="14"/>
  <c r="DN28" i="14" s="1"/>
  <c r="DB43" i="14"/>
  <c r="DB44" i="14" s="1"/>
  <c r="DB59" i="14"/>
  <c r="DB60" i="14" s="1"/>
  <c r="CM92" i="14"/>
  <c r="CJ176" i="14"/>
  <c r="CP140" i="14"/>
  <c r="DH65" i="14"/>
  <c r="CP157" i="14"/>
  <c r="CJ159" i="14"/>
  <c r="DB123" i="14"/>
  <c r="CS156" i="14"/>
  <c r="DM192" i="14"/>
  <c r="CP108" i="14"/>
  <c r="DE65" i="14"/>
  <c r="CM124" i="14"/>
  <c r="DK155" i="14"/>
  <c r="DK191" i="14"/>
  <c r="CP60" i="14"/>
  <c r="DH27" i="14"/>
  <c r="CV43" i="14"/>
  <c r="DN43" i="14"/>
  <c r="DN59" i="14"/>
  <c r="DB75" i="14"/>
  <c r="DK91" i="14"/>
  <c r="DB155" i="14"/>
  <c r="CS176" i="14"/>
  <c r="CM159" i="14"/>
  <c r="DJ225" i="14"/>
  <c r="CP92" i="14"/>
  <c r="CT225" i="14"/>
  <c r="DL225" i="14"/>
  <c r="DF224" i="14"/>
  <c r="CP192" i="14"/>
  <c r="CK160" i="14"/>
  <c r="CS44" i="14"/>
  <c r="CG43" i="14"/>
  <c r="CY75" i="14"/>
  <c r="DB88" i="14"/>
  <c r="CY155" i="14"/>
  <c r="CJ157" i="14"/>
  <c r="DD44" i="14"/>
  <c r="CG65" i="14"/>
  <c r="CJ158" i="14"/>
  <c r="CH160" i="14"/>
  <c r="DG44" i="14"/>
  <c r="CV65" i="14"/>
  <c r="CP156" i="14"/>
  <c r="DE43" i="14"/>
  <c r="CU60" i="14"/>
  <c r="CW60" i="14"/>
  <c r="DF92" i="14"/>
  <c r="CV91" i="14"/>
  <c r="CP223" i="14"/>
  <c r="CP227" i="14" s="1"/>
  <c r="CS140" i="14"/>
  <c r="DK223" i="14"/>
  <c r="CL160" i="14"/>
  <c r="CP176" i="14"/>
  <c r="CN160" i="14"/>
  <c r="DP97" i="14"/>
  <c r="CZ28" i="14"/>
  <c r="CY65" i="14"/>
  <c r="CV104" i="14"/>
  <c r="CG107" i="14"/>
  <c r="CG108" i="14" s="1"/>
  <c r="DH204" i="14"/>
  <c r="CJ124" i="14"/>
  <c r="CS159" i="14"/>
  <c r="DM76" i="14"/>
  <c r="CV97" i="14"/>
  <c r="CP158" i="14"/>
  <c r="CS157" i="14"/>
  <c r="DB65" i="14"/>
  <c r="CX76" i="14"/>
  <c r="DK75" i="14"/>
  <c r="DN88" i="14"/>
  <c r="DB97" i="14"/>
  <c r="CG123" i="14"/>
  <c r="DK139" i="14"/>
  <c r="DI225" i="14"/>
  <c r="DJ227" i="14"/>
  <c r="DK204" i="14"/>
  <c r="CY207" i="14"/>
  <c r="DE220" i="14"/>
  <c r="CS192" i="14"/>
  <c r="DD157" i="14"/>
  <c r="DA76" i="14"/>
  <c r="DN75" i="14"/>
  <c r="DB91" i="14"/>
  <c r="CV123" i="14"/>
  <c r="DN123" i="14"/>
  <c r="CV139" i="14"/>
  <c r="DN139" i="14"/>
  <c r="DJ226" i="14"/>
  <c r="CM140" i="14"/>
  <c r="CZ76" i="14"/>
  <c r="DC192" i="14"/>
  <c r="DK43" i="14"/>
  <c r="DN65" i="14"/>
  <c r="CY123" i="14"/>
  <c r="CY139" i="14"/>
  <c r="CY140" i="14" s="1"/>
  <c r="DH152" i="14"/>
  <c r="CW225" i="14"/>
  <c r="CW226" i="14"/>
  <c r="CY175" i="14"/>
  <c r="CP44" i="14"/>
  <c r="DD208" i="14"/>
  <c r="CJ140" i="14"/>
  <c r="CY72" i="14"/>
  <c r="CX226" i="14"/>
  <c r="CM158" i="14"/>
  <c r="CM44" i="14"/>
  <c r="CW224" i="14"/>
  <c r="DM158" i="14"/>
  <c r="DE88" i="14"/>
  <c r="CG91" i="14"/>
  <c r="DH104" i="14"/>
  <c r="CJ92" i="14"/>
  <c r="DG60" i="14"/>
  <c r="DB104" i="14"/>
  <c r="DC227" i="14"/>
  <c r="CP28" i="14"/>
  <c r="CU157" i="14"/>
  <c r="CF159" i="14"/>
  <c r="DH72" i="14"/>
  <c r="DH76" i="14" s="1"/>
  <c r="DC76" i="14"/>
  <c r="DH88" i="14"/>
  <c r="DC208" i="14"/>
  <c r="CG207" i="14"/>
  <c r="DK207" i="14"/>
  <c r="CQ160" i="14"/>
  <c r="DM92" i="14"/>
  <c r="DN204" i="14"/>
  <c r="DN155" i="14"/>
  <c r="DN191" i="14"/>
  <c r="DN192" i="14" s="1"/>
  <c r="DM157" i="14"/>
  <c r="DL76" i="14"/>
  <c r="DL156" i="14"/>
  <c r="DN91" i="14"/>
  <c r="DN220" i="14"/>
  <c r="DN224" i="14" s="1"/>
  <c r="DL124" i="14"/>
  <c r="DN207" i="14"/>
  <c r="DI76" i="14"/>
  <c r="DK97" i="14"/>
  <c r="DJ76" i="14"/>
  <c r="DK152" i="14"/>
  <c r="DI192" i="14"/>
  <c r="DK72" i="14"/>
  <c r="DK120" i="14"/>
  <c r="DJ156" i="14"/>
  <c r="DQ135" i="14"/>
  <c r="DK123" i="14"/>
  <c r="DJ108" i="14"/>
  <c r="DK175" i="14"/>
  <c r="DH97" i="14"/>
  <c r="DH75" i="14"/>
  <c r="DH120" i="14"/>
  <c r="DH124" i="14" s="1"/>
  <c r="DH107" i="14"/>
  <c r="DH139" i="14"/>
  <c r="DH140" i="14" s="1"/>
  <c r="DH191" i="14"/>
  <c r="DH192" i="14" s="1"/>
  <c r="DH220" i="14"/>
  <c r="DE104" i="14"/>
  <c r="DE207" i="14"/>
  <c r="DE123" i="14"/>
  <c r="DE152" i="14"/>
  <c r="DE155" i="14"/>
  <c r="DE175" i="14"/>
  <c r="DE176" i="14" s="1"/>
  <c r="DE204" i="14"/>
  <c r="DE223" i="14"/>
  <c r="DC44" i="14"/>
  <c r="DD76" i="14"/>
  <c r="DD92" i="14"/>
  <c r="DO145" i="14"/>
  <c r="DE91" i="14"/>
  <c r="DE97" i="14"/>
  <c r="DE72" i="14"/>
  <c r="DB207" i="14"/>
  <c r="CZ225" i="14"/>
  <c r="CZ226" i="14"/>
  <c r="CZ224" i="14"/>
  <c r="DB72" i="14"/>
  <c r="DB76" i="14" s="1"/>
  <c r="DA176" i="14"/>
  <c r="CZ156" i="14"/>
  <c r="DA157" i="14"/>
  <c r="DA229" i="14" s="1"/>
  <c r="DB120" i="14"/>
  <c r="DB124" i="14" s="1"/>
  <c r="DB220" i="14"/>
  <c r="DB204" i="14"/>
  <c r="DB152" i="14"/>
  <c r="DB107" i="14"/>
  <c r="DP56" i="14"/>
  <c r="CY27" i="14"/>
  <c r="CY28" i="14" s="1"/>
  <c r="CY59" i="14"/>
  <c r="CY60" i="14" s="1"/>
  <c r="CY88" i="14"/>
  <c r="CY191" i="14"/>
  <c r="CX157" i="14"/>
  <c r="DP72" i="14"/>
  <c r="CY120" i="14"/>
  <c r="DO49" i="14"/>
  <c r="CY220" i="14"/>
  <c r="CW28" i="14"/>
  <c r="CW76" i="14"/>
  <c r="CY152" i="14"/>
  <c r="CY204" i="14"/>
  <c r="CY208" i="14" s="1"/>
  <c r="DO220" i="14"/>
  <c r="CY104" i="14"/>
  <c r="CV191" i="14"/>
  <c r="DP204" i="14"/>
  <c r="CV220" i="14"/>
  <c r="CT224" i="14"/>
  <c r="DP75" i="14"/>
  <c r="CV75" i="14"/>
  <c r="DO97" i="14"/>
  <c r="DP220" i="14"/>
  <c r="DP88" i="14"/>
  <c r="CT108" i="14"/>
  <c r="DP120" i="14"/>
  <c r="CV88" i="14"/>
  <c r="CU225" i="14"/>
  <c r="CS108" i="14"/>
  <c r="CS223" i="14"/>
  <c r="CS224" i="14" s="1"/>
  <c r="CR160" i="14"/>
  <c r="CS92" i="14"/>
  <c r="CS158" i="14"/>
  <c r="CP159" i="14"/>
  <c r="CP76" i="14"/>
  <c r="CO160" i="14"/>
  <c r="CP124" i="14"/>
  <c r="CM157" i="14"/>
  <c r="CN192" i="14"/>
  <c r="CM208" i="14"/>
  <c r="CM156" i="14"/>
  <c r="DQ193" i="14"/>
  <c r="DQ195" i="14"/>
  <c r="DQ62" i="14"/>
  <c r="CJ60" i="14"/>
  <c r="DQ68" i="14"/>
  <c r="CI160" i="14"/>
  <c r="CG152" i="14"/>
  <c r="CG204" i="14"/>
  <c r="DQ218" i="14"/>
  <c r="DQ131" i="14"/>
  <c r="CQ227" i="14"/>
  <c r="CQ231" i="14" s="1"/>
  <c r="DQ210" i="14"/>
  <c r="DQ79" i="14"/>
  <c r="DQ42" i="14"/>
  <c r="DQ101" i="14"/>
  <c r="DQ148" i="14"/>
  <c r="DQ142" i="14"/>
  <c r="DQ216" i="14"/>
  <c r="DQ94" i="14"/>
  <c r="CN176" i="14"/>
  <c r="DQ96" i="14"/>
  <c r="DQ30" i="14"/>
  <c r="DQ168" i="14"/>
  <c r="DQ53" i="14"/>
  <c r="DQ26" i="14"/>
  <c r="DQ52" i="14"/>
  <c r="DQ151" i="14"/>
  <c r="DQ167" i="14"/>
  <c r="DQ35" i="14"/>
  <c r="DQ217" i="14"/>
  <c r="DQ48" i="14"/>
  <c r="DQ111" i="14"/>
  <c r="DQ215" i="14"/>
  <c r="DQ222" i="14"/>
  <c r="CM28" i="14"/>
  <c r="DQ196" i="14"/>
  <c r="DQ214" i="14"/>
  <c r="DQ209" i="14"/>
  <c r="DQ47" i="14"/>
  <c r="DQ63" i="14"/>
  <c r="DQ83" i="14"/>
  <c r="DQ184" i="14"/>
  <c r="DQ74" i="14"/>
  <c r="DQ133" i="14"/>
  <c r="DQ162" i="14"/>
  <c r="DQ31" i="14"/>
  <c r="DQ78" i="14"/>
  <c r="DQ95" i="14"/>
  <c r="DQ147" i="14"/>
  <c r="DQ163" i="14"/>
  <c r="DQ185" i="14"/>
  <c r="DQ198" i="14"/>
  <c r="DQ199" i="14"/>
  <c r="DQ85" i="14"/>
  <c r="DQ116" i="14"/>
  <c r="DQ117" i="14"/>
  <c r="DQ134" i="14"/>
  <c r="DQ149" i="14"/>
  <c r="DQ164" i="14"/>
  <c r="DQ186" i="14"/>
  <c r="DQ200" i="14"/>
  <c r="DQ201" i="14"/>
  <c r="DQ32" i="14"/>
  <c r="DQ118" i="14"/>
  <c r="DQ150" i="14"/>
  <c r="DQ178" i="14"/>
  <c r="DQ202" i="14"/>
  <c r="DQ36" i="14"/>
  <c r="DQ69" i="14"/>
  <c r="DQ110" i="14"/>
  <c r="DQ51" i="14"/>
  <c r="DQ70" i="14"/>
  <c r="DQ122" i="14"/>
  <c r="DQ194" i="14"/>
  <c r="DQ21" i="14"/>
  <c r="DQ58" i="14"/>
  <c r="DQ71" i="14"/>
  <c r="DQ80" i="14"/>
  <c r="DQ100" i="14"/>
  <c r="DQ128" i="14"/>
  <c r="DQ132" i="14"/>
  <c r="DQ138" i="14"/>
  <c r="DQ183" i="14"/>
  <c r="DQ206" i="14"/>
  <c r="CF208" i="14"/>
  <c r="DQ190" i="14"/>
  <c r="DC225" i="14"/>
  <c r="DD192" i="14"/>
  <c r="DO181" i="14"/>
  <c r="CZ192" i="14"/>
  <c r="CL225" i="14"/>
  <c r="CL229" i="14" s="1"/>
  <c r="DD225" i="14"/>
  <c r="DD229" i="14" s="1"/>
  <c r="CK225" i="14"/>
  <c r="CK229" i="14" s="1"/>
  <c r="CT192" i="14"/>
  <c r="DL192" i="14"/>
  <c r="CE225" i="14"/>
  <c r="DQ169" i="14"/>
  <c r="DQ171" i="14"/>
  <c r="DQ154" i="14"/>
  <c r="DQ143" i="14"/>
  <c r="CF140" i="14"/>
  <c r="DQ126" i="14"/>
  <c r="DQ127" i="14"/>
  <c r="DQ119" i="14"/>
  <c r="DQ99" i="14"/>
  <c r="DQ102" i="14"/>
  <c r="DQ90" i="14"/>
  <c r="DQ86" i="14"/>
  <c r="CG72" i="14"/>
  <c r="CE76" i="14"/>
  <c r="DQ54" i="14"/>
  <c r="DQ39" i="14"/>
  <c r="CF158" i="14"/>
  <c r="CF44" i="14"/>
  <c r="DQ38" i="14"/>
  <c r="DQ14" i="14"/>
  <c r="DQ15" i="14"/>
  <c r="DQ19" i="14"/>
  <c r="DQ16" i="14"/>
  <c r="DQ22" i="14"/>
  <c r="DH223" i="14"/>
  <c r="CL227" i="14"/>
  <c r="CL231" i="14" s="1"/>
  <c r="DD227" i="14"/>
  <c r="CV223" i="14"/>
  <c r="DP223" i="14"/>
  <c r="DG227" i="14"/>
  <c r="CY223" i="14"/>
  <c r="CR227" i="14"/>
  <c r="CR231" i="14" s="1"/>
  <c r="DG224" i="14"/>
  <c r="DB223" i="14"/>
  <c r="CX224" i="14"/>
  <c r="CM224" i="14"/>
  <c r="DA224" i="14"/>
  <c r="CK224" i="14"/>
  <c r="DC224" i="14"/>
  <c r="CL224" i="14"/>
  <c r="DD224" i="14"/>
  <c r="CN224" i="14"/>
  <c r="DQ211" i="14"/>
  <c r="CF225" i="14"/>
  <c r="CX225" i="14"/>
  <c r="CR224" i="14"/>
  <c r="DJ224" i="14"/>
  <c r="DO213" i="14"/>
  <c r="CU224" i="14"/>
  <c r="DL224" i="14"/>
  <c r="DL208" i="14"/>
  <c r="CT227" i="14"/>
  <c r="DH207" i="14"/>
  <c r="CE227" i="14"/>
  <c r="CU227" i="14"/>
  <c r="CZ208" i="14"/>
  <c r="DM227" i="14"/>
  <c r="DF208" i="14"/>
  <c r="DI208" i="14"/>
  <c r="DO197" i="14"/>
  <c r="DJ208" i="14"/>
  <c r="DP197" i="14"/>
  <c r="CT208" i="14"/>
  <c r="DK208" i="14"/>
  <c r="CU208" i="14"/>
  <c r="DM208" i="14"/>
  <c r="CE208" i="14"/>
  <c r="CW208" i="14"/>
  <c r="CX208" i="14"/>
  <c r="DF225" i="14"/>
  <c r="DA208" i="14"/>
  <c r="DA192" i="14"/>
  <c r="DO191" i="14"/>
  <c r="DF227" i="14"/>
  <c r="CI227" i="14"/>
  <c r="DA227" i="14"/>
  <c r="DB191" i="14"/>
  <c r="DB192" i="14" s="1"/>
  <c r="DP188" i="14"/>
  <c r="DI226" i="14"/>
  <c r="CX192" i="14"/>
  <c r="DF192" i="14"/>
  <c r="CU192" i="14"/>
  <c r="DQ179" i="14"/>
  <c r="CY192" i="14"/>
  <c r="DM225" i="14"/>
  <c r="DQ180" i="14"/>
  <c r="DJ192" i="14"/>
  <c r="CV175" i="14"/>
  <c r="CV176" i="14" s="1"/>
  <c r="DQ174" i="14"/>
  <c r="DO172" i="14"/>
  <c r="DP172" i="14"/>
  <c r="DI176" i="14"/>
  <c r="DQ170" i="14"/>
  <c r="DC176" i="14"/>
  <c r="DD176" i="14"/>
  <c r="CY176" i="14"/>
  <c r="DF176" i="14"/>
  <c r="DG176" i="14"/>
  <c r="CQ228" i="14"/>
  <c r="DH176" i="14"/>
  <c r="DO165" i="14"/>
  <c r="CT176" i="14"/>
  <c r="CU176" i="14"/>
  <c r="DL176" i="14"/>
  <c r="DM176" i="14"/>
  <c r="CH228" i="14"/>
  <c r="CW176" i="14"/>
  <c r="DP155" i="14"/>
  <c r="CG155" i="14"/>
  <c r="DF156" i="14"/>
  <c r="DL158" i="14"/>
  <c r="CT156" i="14"/>
  <c r="DO152" i="14"/>
  <c r="DP152" i="14"/>
  <c r="DD156" i="14"/>
  <c r="DG156" i="14"/>
  <c r="CU156" i="14"/>
  <c r="DM156" i="14"/>
  <c r="CW156" i="14"/>
  <c r="CX156" i="14"/>
  <c r="CE157" i="14"/>
  <c r="CF157" i="14"/>
  <c r="DC156" i="14"/>
  <c r="DB140" i="14"/>
  <c r="CG139" i="14"/>
  <c r="DD159" i="14"/>
  <c r="DE139" i="14"/>
  <c r="DE140" i="14" s="1"/>
  <c r="DA158" i="14"/>
  <c r="DC140" i="14"/>
  <c r="DD140" i="14"/>
  <c r="DO129" i="14"/>
  <c r="CE140" i="14"/>
  <c r="DP123" i="14"/>
  <c r="DF124" i="14"/>
  <c r="DG124" i="14"/>
  <c r="DI124" i="14"/>
  <c r="DJ124" i="14"/>
  <c r="CT124" i="14"/>
  <c r="DM124" i="14"/>
  <c r="DC124" i="14"/>
  <c r="CX124" i="14"/>
  <c r="CZ124" i="14"/>
  <c r="CE124" i="14"/>
  <c r="CU108" i="14"/>
  <c r="CH229" i="14"/>
  <c r="DL108" i="14"/>
  <c r="CW108" i="14"/>
  <c r="DM108" i="14"/>
  <c r="CZ108" i="14"/>
  <c r="DC108" i="14"/>
  <c r="DF108" i="14"/>
  <c r="DG108" i="14"/>
  <c r="DP91" i="14"/>
  <c r="CY91" i="14"/>
  <c r="CT92" i="14"/>
  <c r="CU92" i="14"/>
  <c r="DK88" i="14"/>
  <c r="DK92" i="14" s="1"/>
  <c r="DA92" i="14"/>
  <c r="CQ229" i="14"/>
  <c r="DC92" i="14"/>
  <c r="DG92" i="14"/>
  <c r="DP81" i="14"/>
  <c r="CE92" i="14"/>
  <c r="CF92" i="14"/>
  <c r="CV59" i="14"/>
  <c r="CV60" i="14" s="1"/>
  <c r="CG59" i="14"/>
  <c r="DI60" i="14"/>
  <c r="DJ60" i="14"/>
  <c r="CX60" i="14"/>
  <c r="DD60" i="14"/>
  <c r="DF60" i="14"/>
  <c r="DH60" i="14"/>
  <c r="CT60" i="14"/>
  <c r="DL60" i="14"/>
  <c r="DM60" i="14"/>
  <c r="DQ46" i="14"/>
  <c r="DQ37" i="14"/>
  <c r="CT157" i="14"/>
  <c r="CY44" i="14"/>
  <c r="DF44" i="14"/>
  <c r="CU44" i="14"/>
  <c r="DL44" i="14"/>
  <c r="CE44" i="14"/>
  <c r="DM44" i="14"/>
  <c r="CX44" i="14"/>
  <c r="CZ44" i="14"/>
  <c r="DF157" i="14"/>
  <c r="DA44" i="14"/>
  <c r="DG157" i="14"/>
  <c r="DO27" i="14"/>
  <c r="DQ20" i="14"/>
  <c r="DA28" i="14"/>
  <c r="DK28" i="14"/>
  <c r="CG191" i="14"/>
  <c r="CG192" i="14" s="1"/>
  <c r="DP191" i="14"/>
  <c r="CG24" i="14"/>
  <c r="DI28" i="14"/>
  <c r="DO33" i="14"/>
  <c r="DP49" i="14"/>
  <c r="DO65" i="14"/>
  <c r="CV72" i="14"/>
  <c r="DF76" i="14"/>
  <c r="DK104" i="14"/>
  <c r="DN107" i="14"/>
  <c r="DN120" i="14"/>
  <c r="DP129" i="14"/>
  <c r="DH145" i="14"/>
  <c r="CF227" i="14"/>
  <c r="CN226" i="14"/>
  <c r="DG28" i="14"/>
  <c r="CW157" i="14"/>
  <c r="DI157" i="14"/>
  <c r="CT28" i="14"/>
  <c r="DJ158" i="14"/>
  <c r="DJ230" i="14" s="1"/>
  <c r="DJ28" i="14"/>
  <c r="DL28" i="14"/>
  <c r="DP33" i="14"/>
  <c r="DE44" i="14"/>
  <c r="DO43" i="14"/>
  <c r="DH43" i="14"/>
  <c r="CZ60" i="14"/>
  <c r="DP65" i="14"/>
  <c r="DG76" i="14"/>
  <c r="CG75" i="14"/>
  <c r="DO81" i="14"/>
  <c r="DN104" i="14"/>
  <c r="DO104" i="14"/>
  <c r="CG120" i="14"/>
  <c r="DQ115" i="14"/>
  <c r="DO120" i="14"/>
  <c r="CU124" i="14"/>
  <c r="CR225" i="14"/>
  <c r="CR229" i="14" s="1"/>
  <c r="DP165" i="14"/>
  <c r="DG192" i="14"/>
  <c r="DJ157" i="14"/>
  <c r="CE28" i="14"/>
  <c r="CU28" i="14"/>
  <c r="DM28" i="14"/>
  <c r="DH33" i="14"/>
  <c r="DH40" i="14"/>
  <c r="DP43" i="14"/>
  <c r="DA60" i="14"/>
  <c r="DP104" i="14"/>
  <c r="CW124" i="14"/>
  <c r="DO123" i="14"/>
  <c r="DK136" i="14"/>
  <c r="DE156" i="14"/>
  <c r="DC60" i="14"/>
  <c r="CT76" i="14"/>
  <c r="DN129" i="14"/>
  <c r="DN140" i="14" s="1"/>
  <c r="CU229" i="14"/>
  <c r="CZ157" i="14"/>
  <c r="CZ229" i="14" s="1"/>
  <c r="DL157" i="14"/>
  <c r="DL229" i="14" s="1"/>
  <c r="CX158" i="14"/>
  <c r="CX230" i="14" s="1"/>
  <c r="CX28" i="14"/>
  <c r="DN33" i="14"/>
  <c r="DN44" i="14" s="1"/>
  <c r="CT44" i="14"/>
  <c r="DJ44" i="14"/>
  <c r="DO59" i="14"/>
  <c r="DK59" i="14"/>
  <c r="DK60" i="14" s="1"/>
  <c r="DK65" i="14"/>
  <c r="DO72" i="14"/>
  <c r="CU76" i="14"/>
  <c r="DO75" i="14"/>
  <c r="DO91" i="14"/>
  <c r="DH91" i="14"/>
  <c r="CY97" i="14"/>
  <c r="CG129" i="14"/>
  <c r="DP139" i="14"/>
  <c r="CV44" i="14"/>
  <c r="CG60" i="14"/>
  <c r="DK44" i="14"/>
  <c r="DI44" i="14"/>
  <c r="CV24" i="14"/>
  <c r="CV28" i="14" s="1"/>
  <c r="DP27" i="14"/>
  <c r="CG33" i="14"/>
  <c r="CG44" i="14" s="1"/>
  <c r="DN81" i="14"/>
  <c r="DF28" i="14"/>
  <c r="CZ158" i="14"/>
  <c r="DC159" i="14"/>
  <c r="DE27" i="14"/>
  <c r="DP40" i="14"/>
  <c r="CW44" i="14"/>
  <c r="DE56" i="14"/>
  <c r="DE60" i="14" s="1"/>
  <c r="DN72" i="14"/>
  <c r="CG81" i="14"/>
  <c r="DJ92" i="14"/>
  <c r="DA108" i="14"/>
  <c r="DQ106" i="14"/>
  <c r="CV120" i="14"/>
  <c r="CE159" i="14"/>
  <c r="CG27" i="14"/>
  <c r="DC157" i="14"/>
  <c r="DC229" i="14" s="1"/>
  <c r="DO17" i="14"/>
  <c r="DB24" i="14"/>
  <c r="DB28" i="14" s="1"/>
  <c r="CL230" i="14"/>
  <c r="CW159" i="14"/>
  <c r="DP17" i="14"/>
  <c r="DE24" i="14"/>
  <c r="DC28" i="14"/>
  <c r="DO40" i="14"/>
  <c r="CG88" i="14"/>
  <c r="DD108" i="14"/>
  <c r="DO107" i="14"/>
  <c r="DO113" i="14"/>
  <c r="DD124" i="14"/>
  <c r="DO136" i="14"/>
  <c r="DH24" i="14"/>
  <c r="DH28" i="14" s="1"/>
  <c r="DD28" i="14"/>
  <c r="DN56" i="14"/>
  <c r="DN60" i="14" s="1"/>
  <c r="DO56" i="14"/>
  <c r="DE75" i="14"/>
  <c r="DQ84" i="14"/>
  <c r="CX92" i="14"/>
  <c r="DO88" i="14"/>
  <c r="DP107" i="14"/>
  <c r="DP113" i="14"/>
  <c r="DE120" i="14"/>
  <c r="CV136" i="14"/>
  <c r="DP136" i="14"/>
  <c r="DA156" i="14"/>
  <c r="DI159" i="14"/>
  <c r="DN208" i="14"/>
  <c r="DO204" i="14"/>
  <c r="CH231" i="14"/>
  <c r="CT159" i="14"/>
  <c r="DF159" i="14"/>
  <c r="CF76" i="14"/>
  <c r="CF124" i="14"/>
  <c r="CT140" i="14"/>
  <c r="DF140" i="14"/>
  <c r="CV152" i="14"/>
  <c r="DB165" i="14"/>
  <c r="DK226" i="14"/>
  <c r="DE192" i="14"/>
  <c r="CO224" i="14"/>
  <c r="DO223" i="14"/>
  <c r="DL226" i="14"/>
  <c r="CE158" i="14"/>
  <c r="DC158" i="14"/>
  <c r="DO24" i="14"/>
  <c r="CU159" i="14"/>
  <c r="CU231" i="14" s="1"/>
  <c r="DG159" i="14"/>
  <c r="CF28" i="14"/>
  <c r="CW92" i="14"/>
  <c r="DI92" i="14"/>
  <c r="CU140" i="14"/>
  <c r="DG140" i="14"/>
  <c r="CJ225" i="14"/>
  <c r="DB225" i="14"/>
  <c r="DN172" i="14"/>
  <c r="CJ227" i="14"/>
  <c r="DL227" i="14"/>
  <c r="DN175" i="14"/>
  <c r="CV192" i="14"/>
  <c r="CK227" i="14"/>
  <c r="DD158" i="14"/>
  <c r="DP24" i="14"/>
  <c r="DP59" i="14"/>
  <c r="DO155" i="14"/>
  <c r="CI229" i="14"/>
  <c r="CG176" i="14"/>
  <c r="CV207" i="14"/>
  <c r="DQ212" i="14"/>
  <c r="CW227" i="14"/>
  <c r="CE108" i="14"/>
  <c r="CW140" i="14"/>
  <c r="DI140" i="14"/>
  <c r="DQ144" i="14"/>
  <c r="CM225" i="14"/>
  <c r="CZ227" i="14"/>
  <c r="DB175" i="14"/>
  <c r="DP181" i="14"/>
  <c r="DO188" i="14"/>
  <c r="DI224" i="14"/>
  <c r="DI227" i="14"/>
  <c r="CT158" i="14"/>
  <c r="DF158" i="14"/>
  <c r="CX159" i="14"/>
  <c r="DJ159" i="14"/>
  <c r="DJ231" i="14" s="1"/>
  <c r="CE60" i="14"/>
  <c r="CZ92" i="14"/>
  <c r="DL92" i="14"/>
  <c r="CF108" i="14"/>
  <c r="CX140" i="14"/>
  <c r="DJ140" i="14"/>
  <c r="CV157" i="14"/>
  <c r="CM227" i="14"/>
  <c r="DK220" i="14"/>
  <c r="DK224" i="14" s="1"/>
  <c r="CU158" i="14"/>
  <c r="DG158" i="14"/>
  <c r="CF60" i="14"/>
  <c r="DO139" i="14"/>
  <c r="DK156" i="14"/>
  <c r="DI156" i="14"/>
  <c r="CN229" i="14"/>
  <c r="CZ176" i="14"/>
  <c r="CN227" i="14"/>
  <c r="CV204" i="14"/>
  <c r="DP207" i="14"/>
  <c r="DP213" i="14"/>
  <c r="CZ159" i="14"/>
  <c r="DL159" i="14"/>
  <c r="CZ140" i="14"/>
  <c r="DL140" i="14"/>
  <c r="DP145" i="14"/>
  <c r="DN152" i="14"/>
  <c r="CO225" i="14"/>
  <c r="DG225" i="14"/>
  <c r="CM226" i="14"/>
  <c r="CK230" i="14"/>
  <c r="DK181" i="14"/>
  <c r="CI228" i="14"/>
  <c r="DG208" i="14"/>
  <c r="CG224" i="14"/>
  <c r="DM224" i="14"/>
  <c r="DM228" i="14" s="1"/>
  <c r="CW158" i="14"/>
  <c r="DI158" i="14"/>
  <c r="DI230" i="14" s="1"/>
  <c r="CO231" i="14"/>
  <c r="DA159" i="14"/>
  <c r="DM159" i="14"/>
  <c r="DM231" i="14" s="1"/>
  <c r="DA140" i="14"/>
  <c r="DM140" i="14"/>
  <c r="CL228" i="14"/>
  <c r="CX176" i="14"/>
  <c r="DJ176" i="14"/>
  <c r="CO226" i="14"/>
  <c r="CO230" i="14" s="1"/>
  <c r="DA226" i="14"/>
  <c r="DM226" i="14"/>
  <c r="CX227" i="14"/>
  <c r="CE192" i="14"/>
  <c r="DO175" i="14"/>
  <c r="CF192" i="14"/>
  <c r="CE226" i="14"/>
  <c r="CQ226" i="14"/>
  <c r="DC226" i="14"/>
  <c r="DP175" i="14"/>
  <c r="CF226" i="14"/>
  <c r="CR226" i="14"/>
  <c r="DD226" i="14"/>
  <c r="CE176" i="14"/>
  <c r="CH226" i="14"/>
  <c r="CT226" i="14"/>
  <c r="DF226" i="14"/>
  <c r="CF176" i="14"/>
  <c r="CI226" i="14"/>
  <c r="CU226" i="14"/>
  <c r="DG226" i="14"/>
  <c r="DO207" i="14"/>
  <c r="CE156" i="14"/>
  <c r="CE224" i="14"/>
  <c r="CF156" i="14"/>
  <c r="CF224" i="14"/>
  <c r="DN227" i="14" l="1"/>
  <c r="CX229" i="14"/>
  <c r="CY157" i="14"/>
  <c r="DB156" i="14"/>
  <c r="CY76" i="14"/>
  <c r="CY226" i="14"/>
  <c r="DH224" i="14"/>
  <c r="CY225" i="14"/>
  <c r="CV224" i="14"/>
  <c r="DE157" i="14"/>
  <c r="DN76" i="14"/>
  <c r="DM229" i="14"/>
  <c r="DN229" i="14" s="1"/>
  <c r="CY124" i="14"/>
  <c r="DB92" i="14"/>
  <c r="CY156" i="14"/>
  <c r="CY227" i="14"/>
  <c r="DJ229" i="14"/>
  <c r="DK140" i="14"/>
  <c r="DH92" i="14"/>
  <c r="DN225" i="14"/>
  <c r="CP224" i="14"/>
  <c r="DK192" i="14"/>
  <c r="DB159" i="14"/>
  <c r="DN124" i="14"/>
  <c r="DK225" i="14"/>
  <c r="CT231" i="14"/>
  <c r="DE92" i="14"/>
  <c r="CV92" i="14"/>
  <c r="DI229" i="14"/>
  <c r="CV76" i="14"/>
  <c r="CT229" i="14"/>
  <c r="CV229" i="14" s="1"/>
  <c r="DK158" i="14"/>
  <c r="DB157" i="14"/>
  <c r="DE76" i="14"/>
  <c r="CW229" i="14"/>
  <c r="CY229" i="14" s="1"/>
  <c r="CV108" i="14"/>
  <c r="DB176" i="14"/>
  <c r="CV225" i="14"/>
  <c r="DH159" i="14"/>
  <c r="CY108" i="14"/>
  <c r="CW230" i="14"/>
  <c r="CV227" i="14"/>
  <c r="CV140" i="14"/>
  <c r="CY158" i="14"/>
  <c r="DH158" i="14"/>
  <c r="DM230" i="14"/>
  <c r="DC231" i="14"/>
  <c r="DN159" i="14"/>
  <c r="DN231" i="14" s="1"/>
  <c r="CG208" i="14"/>
  <c r="DB108" i="14"/>
  <c r="DB160" i="14" s="1"/>
  <c r="CJ160" i="14"/>
  <c r="DE224" i="14"/>
  <c r="CV124" i="14"/>
  <c r="CG156" i="14"/>
  <c r="DE227" i="14"/>
  <c r="DH227" i="14"/>
  <c r="DK227" i="14"/>
  <c r="DN92" i="14"/>
  <c r="CG76" i="14"/>
  <c r="CG124" i="14"/>
  <c r="CY92" i="14"/>
  <c r="CS160" i="14"/>
  <c r="CZ228" i="14"/>
  <c r="DB228" i="14" s="1"/>
  <c r="CP160" i="14"/>
  <c r="DH208" i="14"/>
  <c r="DC228" i="14"/>
  <c r="CV159" i="14"/>
  <c r="CZ230" i="14"/>
  <c r="DI228" i="14"/>
  <c r="CY159" i="14"/>
  <c r="DK124" i="14"/>
  <c r="DB208" i="14"/>
  <c r="DE208" i="14"/>
  <c r="DK157" i="14"/>
  <c r="DP76" i="14"/>
  <c r="DK76" i="14"/>
  <c r="DA228" i="14"/>
  <c r="CY224" i="14"/>
  <c r="DD231" i="14"/>
  <c r="DK108" i="14"/>
  <c r="CM160" i="14"/>
  <c r="DH108" i="14"/>
  <c r="DG231" i="14"/>
  <c r="DN108" i="14"/>
  <c r="DQ75" i="14"/>
  <c r="DQ88" i="14"/>
  <c r="DK176" i="14"/>
  <c r="DK159" i="14"/>
  <c r="DF231" i="14"/>
  <c r="DH157" i="14"/>
  <c r="DO108" i="14"/>
  <c r="DE124" i="14"/>
  <c r="DE108" i="14"/>
  <c r="DB224" i="14"/>
  <c r="DO208" i="14"/>
  <c r="DO76" i="14"/>
  <c r="DQ139" i="14"/>
  <c r="DQ207" i="14"/>
  <c r="DQ81" i="14"/>
  <c r="DQ65" i="14"/>
  <c r="DQ33" i="14"/>
  <c r="DQ204" i="14"/>
  <c r="DQ188" i="14"/>
  <c r="DQ56" i="14"/>
  <c r="DQ97" i="14"/>
  <c r="DQ24" i="14"/>
  <c r="DQ172" i="14"/>
  <c r="DQ165" i="14"/>
  <c r="DQ220" i="14"/>
  <c r="DQ145" i="14"/>
  <c r="DQ113" i="14"/>
  <c r="DQ104" i="14"/>
  <c r="DQ72" i="14"/>
  <c r="DQ49" i="14"/>
  <c r="DQ152" i="14"/>
  <c r="DQ120" i="14"/>
  <c r="DQ136" i="14"/>
  <c r="DQ27" i="14"/>
  <c r="DQ129" i="14"/>
  <c r="DQ191" i="14"/>
  <c r="DQ197" i="14"/>
  <c r="DQ17" i="14"/>
  <c r="DQ43" i="14"/>
  <c r="DQ40" i="14"/>
  <c r="DQ223" i="14"/>
  <c r="DQ213" i="14"/>
  <c r="CG225" i="14"/>
  <c r="DO225" i="14"/>
  <c r="CE229" i="14"/>
  <c r="CU228" i="14"/>
  <c r="DE225" i="14"/>
  <c r="DQ181" i="14"/>
  <c r="DQ155" i="14"/>
  <c r="DQ91" i="14"/>
  <c r="CK228" i="14"/>
  <c r="CM228" i="14" s="1"/>
  <c r="CX228" i="14"/>
  <c r="DL228" i="14"/>
  <c r="DN228" i="14" s="1"/>
  <c r="CF229" i="14"/>
  <c r="DD228" i="14"/>
  <c r="CN228" i="14"/>
  <c r="DF229" i="14"/>
  <c r="CI231" i="14"/>
  <c r="CW228" i="14"/>
  <c r="DA231" i="14"/>
  <c r="DF228" i="14"/>
  <c r="CP231" i="14"/>
  <c r="DP208" i="14"/>
  <c r="CT228" i="14"/>
  <c r="CG227" i="14"/>
  <c r="CZ231" i="14"/>
  <c r="CN231" i="14"/>
  <c r="DB227" i="14"/>
  <c r="DJ228" i="14"/>
  <c r="DO192" i="14"/>
  <c r="CO228" i="14"/>
  <c r="DG228" i="14"/>
  <c r="DO227" i="14"/>
  <c r="DL231" i="14"/>
  <c r="CR228" i="14"/>
  <c r="CS228" i="14" s="1"/>
  <c r="DO176" i="14"/>
  <c r="DG229" i="14"/>
  <c r="DE159" i="14"/>
  <c r="CH232" i="14"/>
  <c r="DJ160" i="14"/>
  <c r="DP140" i="14"/>
  <c r="CG159" i="14"/>
  <c r="CG140" i="14"/>
  <c r="CI230" i="14"/>
  <c r="DA230" i="14"/>
  <c r="CG157" i="14"/>
  <c r="DG160" i="14"/>
  <c r="DO140" i="14"/>
  <c r="DQ123" i="14"/>
  <c r="CO229" i="14"/>
  <c r="CS229" i="14"/>
  <c r="DO124" i="14"/>
  <c r="CJ231" i="14"/>
  <c r="CL232" i="14"/>
  <c r="DD230" i="14"/>
  <c r="CW160" i="14"/>
  <c r="DO92" i="14"/>
  <c r="CG92" i="14"/>
  <c r="DP92" i="14"/>
  <c r="DQ59" i="14"/>
  <c r="DD160" i="14"/>
  <c r="DP60" i="14"/>
  <c r="DP44" i="14"/>
  <c r="CR230" i="14"/>
  <c r="CT160" i="14"/>
  <c r="DK230" i="14"/>
  <c r="DN157" i="14"/>
  <c r="CZ160" i="14"/>
  <c r="CU160" i="14"/>
  <c r="DO44" i="14"/>
  <c r="DL160" i="14"/>
  <c r="DC160" i="14"/>
  <c r="DE28" i="14"/>
  <c r="DP158" i="14"/>
  <c r="DM160" i="14"/>
  <c r="DM232" i="14" s="1"/>
  <c r="DG230" i="14"/>
  <c r="DB158" i="14"/>
  <c r="CI232" i="14"/>
  <c r="CM230" i="14"/>
  <c r="CY230" i="14"/>
  <c r="CJ229" i="14"/>
  <c r="DB229" i="14"/>
  <c r="CX160" i="14"/>
  <c r="DP157" i="14"/>
  <c r="DO157" i="14"/>
  <c r="DO28" i="14"/>
  <c r="CJ228" i="14"/>
  <c r="CP226" i="14"/>
  <c r="CN230" i="14"/>
  <c r="CP230" i="14" s="1"/>
  <c r="CF230" i="14"/>
  <c r="DP226" i="14"/>
  <c r="DK229" i="14"/>
  <c r="DH225" i="14"/>
  <c r="DO60" i="14"/>
  <c r="DF160" i="14"/>
  <c r="CM231" i="14"/>
  <c r="CG28" i="14"/>
  <c r="CV158" i="14"/>
  <c r="CV156" i="14"/>
  <c r="DE226" i="14"/>
  <c r="DC230" i="14"/>
  <c r="CS227" i="14"/>
  <c r="CP225" i="14"/>
  <c r="CX231" i="14"/>
  <c r="DO158" i="14"/>
  <c r="DP124" i="14"/>
  <c r="DE229" i="14"/>
  <c r="CE231" i="14"/>
  <c r="DO159" i="14"/>
  <c r="DP227" i="14"/>
  <c r="CU230" i="14"/>
  <c r="CG226" i="14"/>
  <c r="CE230" i="14"/>
  <c r="DO226" i="14"/>
  <c r="CS225" i="14"/>
  <c r="DN156" i="14"/>
  <c r="DN158" i="14"/>
  <c r="DH156" i="14"/>
  <c r="DE158" i="14"/>
  <c r="CE228" i="14"/>
  <c r="DO224" i="14"/>
  <c r="CE160" i="14"/>
  <c r="DO156" i="14"/>
  <c r="DP176" i="14"/>
  <c r="DP192" i="14"/>
  <c r="CV208" i="14"/>
  <c r="DI160" i="14"/>
  <c r="DI232" i="14" s="1"/>
  <c r="CQ232" i="14"/>
  <c r="DN176" i="14"/>
  <c r="DN226" i="14"/>
  <c r="DL230" i="14"/>
  <c r="CW231" i="14"/>
  <c r="CF160" i="14"/>
  <c r="DP156" i="14"/>
  <c r="CS226" i="14"/>
  <c r="CQ230" i="14"/>
  <c r="DH226" i="14"/>
  <c r="DF230" i="14"/>
  <c r="DQ175" i="14"/>
  <c r="CM229" i="14"/>
  <c r="DP225" i="14"/>
  <c r="DI231" i="14"/>
  <c r="CV226" i="14"/>
  <c r="CT230" i="14"/>
  <c r="DA160" i="14"/>
  <c r="DA232" i="14" s="1"/>
  <c r="CK231" i="14"/>
  <c r="DH44" i="14"/>
  <c r="CG158" i="14"/>
  <c r="DP28" i="14"/>
  <c r="DB226" i="14"/>
  <c r="DP159" i="14"/>
  <c r="CJ226" i="14"/>
  <c r="CH230" i="14"/>
  <c r="CF228" i="14"/>
  <c r="DP224" i="14"/>
  <c r="DP108" i="14"/>
  <c r="DQ107" i="14"/>
  <c r="CF231" i="14"/>
  <c r="DB231" i="14" l="1"/>
  <c r="DE231" i="14"/>
  <c r="CY231" i="14"/>
  <c r="CZ232" i="14"/>
  <c r="DB232" i="14" s="1"/>
  <c r="CY160" i="14"/>
  <c r="DK160" i="14"/>
  <c r="CV160" i="14"/>
  <c r="DH231" i="14"/>
  <c r="CV231" i="14"/>
  <c r="DO229" i="14"/>
  <c r="DK231" i="14"/>
  <c r="DN230" i="14"/>
  <c r="DK228" i="14"/>
  <c r="CG229" i="14"/>
  <c r="DD232" i="14"/>
  <c r="DE160" i="14"/>
  <c r="DC232" i="14"/>
  <c r="DE228" i="14"/>
  <c r="DB230" i="14"/>
  <c r="DN160" i="14"/>
  <c r="CY228" i="14"/>
  <c r="CU232" i="14"/>
  <c r="CV228" i="14"/>
  <c r="DQ92" i="14"/>
  <c r="DQ208" i="14"/>
  <c r="CP228" i="14"/>
  <c r="CK232" i="14"/>
  <c r="CM232" i="14" s="1"/>
  <c r="DQ156" i="14"/>
  <c r="DQ124" i="14"/>
  <c r="DQ76" i="14"/>
  <c r="DQ60" i="14"/>
  <c r="DQ140" i="14"/>
  <c r="DQ224" i="14"/>
  <c r="DQ108" i="14"/>
  <c r="DQ157" i="14"/>
  <c r="DQ158" i="14"/>
  <c r="DQ28" i="14"/>
  <c r="DQ192" i="14"/>
  <c r="DQ44" i="14"/>
  <c r="CJ230" i="14"/>
  <c r="DQ227" i="14"/>
  <c r="DQ225" i="14"/>
  <c r="CX232" i="14"/>
  <c r="DQ226" i="14"/>
  <c r="CG160" i="14"/>
  <c r="DP229" i="14"/>
  <c r="DQ229" i="14" s="1"/>
  <c r="CS231" i="14"/>
  <c r="DL232" i="14"/>
  <c r="DN232" i="14" s="1"/>
  <c r="CN232" i="14"/>
  <c r="DF232" i="14"/>
  <c r="DH229" i="14"/>
  <c r="CW232" i="14"/>
  <c r="CT232" i="14"/>
  <c r="DH228" i="14"/>
  <c r="DJ232" i="14"/>
  <c r="DK232" i="14" s="1"/>
  <c r="CO232" i="14"/>
  <c r="DG232" i="14"/>
  <c r="CG231" i="14"/>
  <c r="CR232" i="14"/>
  <c r="CS232" i="14" s="1"/>
  <c r="DE230" i="14"/>
  <c r="CS230" i="14"/>
  <c r="CJ232" i="14"/>
  <c r="CP229" i="14"/>
  <c r="DP231" i="14"/>
  <c r="CV230" i="14"/>
  <c r="DP230" i="14"/>
  <c r="DH230" i="14"/>
  <c r="DP160" i="14"/>
  <c r="DQ159" i="14"/>
  <c r="DO231" i="14"/>
  <c r="DQ176" i="14"/>
  <c r="DH160" i="14"/>
  <c r="DO160" i="14"/>
  <c r="CG228" i="14"/>
  <c r="CE232" i="14"/>
  <c r="DO228" i="14"/>
  <c r="CG230" i="14"/>
  <c r="DO230" i="14"/>
  <c r="CF232" i="14"/>
  <c r="DP228" i="14"/>
  <c r="DE232" i="14" l="1"/>
  <c r="CV232" i="14"/>
  <c r="CY232" i="14"/>
  <c r="DQ231" i="14"/>
  <c r="DQ160" i="14"/>
  <c r="DH232" i="14"/>
  <c r="CP232" i="14"/>
  <c r="DP232" i="14"/>
  <c r="DQ228" i="14"/>
  <c r="DQ230" i="14"/>
  <c r="CG232" i="14"/>
  <c r="DO232" i="14"/>
  <c r="CA28" i="11"/>
  <c r="BZ28" i="11"/>
  <c r="BY28" i="11"/>
  <c r="BX28" i="11"/>
  <c r="BW28" i="11"/>
  <c r="BV28" i="11"/>
  <c r="BU28" i="11"/>
  <c r="BT28" i="11"/>
  <c r="BS28" i="11"/>
  <c r="BR28" i="11"/>
  <c r="BQ28" i="11"/>
  <c r="BP28" i="11"/>
  <c r="BO28" i="11"/>
  <c r="BN28" i="11"/>
  <c r="CC24" i="11"/>
  <c r="CC28" i="11" s="1"/>
  <c r="CB24" i="11"/>
  <c r="CB28" i="11" s="1"/>
  <c r="CA23" i="11"/>
  <c r="BZ23" i="11"/>
  <c r="BY23" i="11"/>
  <c r="BX23" i="11"/>
  <c r="BW23" i="11"/>
  <c r="BV23" i="11"/>
  <c r="BU23" i="11"/>
  <c r="BT23" i="11"/>
  <c r="BS23" i="11"/>
  <c r="BR23" i="11"/>
  <c r="BQ23" i="11"/>
  <c r="BP23" i="11"/>
  <c r="BO23" i="11"/>
  <c r="BN23" i="11"/>
  <c r="CC22" i="11"/>
  <c r="CB22" i="11"/>
  <c r="CC21" i="11"/>
  <c r="CB21" i="11"/>
  <c r="CC20" i="11"/>
  <c r="CB20" i="11"/>
  <c r="CC19" i="11"/>
  <c r="CB19" i="11"/>
  <c r="CC18" i="11"/>
  <c r="CB18" i="11"/>
  <c r="CC17" i="11"/>
  <c r="CB17" i="11"/>
  <c r="CC16" i="11"/>
  <c r="CB16" i="11"/>
  <c r="CC15" i="11"/>
  <c r="CB15" i="11"/>
  <c r="CC14" i="11"/>
  <c r="CB14" i="11"/>
  <c r="AC17" i="11"/>
  <c r="BB15" i="11"/>
  <c r="BB16" i="11"/>
  <c r="BB17" i="11"/>
  <c r="BB18" i="11"/>
  <c r="BB19" i="11"/>
  <c r="BB20" i="11"/>
  <c r="BB21" i="11"/>
  <c r="BB22" i="11"/>
  <c r="DQ232" i="14" l="1"/>
  <c r="BS29" i="11"/>
  <c r="BR29" i="11"/>
  <c r="CB23" i="11"/>
  <c r="CB29" i="11" s="1"/>
  <c r="BT29" i="11"/>
  <c r="CC23" i="11"/>
  <c r="CC29" i="11" s="1"/>
  <c r="BU29" i="11"/>
  <c r="BV29" i="11"/>
  <c r="BW29" i="11"/>
  <c r="BX29" i="11"/>
  <c r="BY29" i="11"/>
  <c r="BN29" i="11"/>
  <c r="BZ29" i="11"/>
  <c r="BO29" i="11"/>
  <c r="CA29" i="11"/>
  <c r="BP29" i="11"/>
  <c r="BQ29" i="11"/>
  <c r="AN222" i="14" l="1"/>
  <c r="AK222" i="14"/>
  <c r="AH222" i="14"/>
  <c r="AE222" i="14"/>
  <c r="AB222" i="14"/>
  <c r="Y222" i="14"/>
  <c r="V222" i="14"/>
  <c r="S222" i="14"/>
  <c r="P222" i="14"/>
  <c r="M222" i="14"/>
  <c r="J222" i="14"/>
  <c r="G222" i="14"/>
  <c r="F59" i="14"/>
  <c r="I59" i="14"/>
  <c r="E59" i="14"/>
  <c r="G58" i="14"/>
  <c r="AO58" i="14"/>
  <c r="Y58" i="14"/>
  <c r="V58" i="14"/>
  <c r="S58" i="14"/>
  <c r="P58" i="14"/>
  <c r="M58" i="14"/>
  <c r="J58" i="14"/>
  <c r="G55" i="14"/>
  <c r="W175" i="14"/>
  <c r="V174" i="14"/>
  <c r="S174" i="14"/>
  <c r="P174" i="14"/>
  <c r="J174" i="14"/>
  <c r="M174" i="14"/>
  <c r="G174" i="14"/>
  <c r="BC17" i="11" l="1"/>
  <c r="BC20" i="11"/>
  <c r="AB25" i="11"/>
  <c r="AC25" i="11"/>
  <c r="AB26" i="11"/>
  <c r="AC26" i="11"/>
  <c r="AB27" i="11"/>
  <c r="AC27" i="11"/>
  <c r="BC24" i="11"/>
  <c r="BC28" i="11" s="1"/>
  <c r="BB24" i="11"/>
  <c r="BB28" i="11" s="1"/>
  <c r="BC15" i="11"/>
  <c r="BC18" i="11"/>
  <c r="BC21" i="11"/>
  <c r="BC22" i="11"/>
  <c r="BC14" i="11"/>
  <c r="BB14" i="11"/>
  <c r="AC24" i="11"/>
  <c r="AB24" i="11"/>
  <c r="AB15" i="11"/>
  <c r="AC15" i="11"/>
  <c r="AB16" i="11"/>
  <c r="AC16" i="11"/>
  <c r="AB17" i="11"/>
  <c r="AB18" i="11"/>
  <c r="AC18" i="11"/>
  <c r="AB19" i="11"/>
  <c r="AC19" i="11"/>
  <c r="AB20" i="11"/>
  <c r="AC20" i="11"/>
  <c r="AB21" i="11"/>
  <c r="AC21" i="11"/>
  <c r="AB22" i="11"/>
  <c r="AC22" i="11"/>
  <c r="AC14" i="11"/>
  <c r="AB14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BA28" i="11"/>
  <c r="AZ28" i="11"/>
  <c r="AY28" i="11"/>
  <c r="AX28" i="11"/>
  <c r="AW28" i="11"/>
  <c r="AV28" i="11"/>
  <c r="AU28" i="11"/>
  <c r="AT28" i="11"/>
  <c r="AS28" i="11"/>
  <c r="AR28" i="11"/>
  <c r="AS23" i="11"/>
  <c r="AQ28" i="11"/>
  <c r="AP28" i="11"/>
  <c r="AQ23" i="11"/>
  <c r="AO28" i="11"/>
  <c r="AN28" i="11"/>
  <c r="AO23" i="11"/>
  <c r="AN23" i="11"/>
  <c r="AM28" i="11"/>
  <c r="AL28" i="11"/>
  <c r="AM23" i="11"/>
  <c r="AL23" i="11"/>
  <c r="AK28" i="11"/>
  <c r="AJ28" i="11"/>
  <c r="AK23" i="11"/>
  <c r="AJ23" i="11"/>
  <c r="AI28" i="11"/>
  <c r="AH28" i="11"/>
  <c r="AI23" i="11"/>
  <c r="AH23" i="11"/>
  <c r="AG28" i="11"/>
  <c r="AF28" i="11"/>
  <c r="AG23" i="11"/>
  <c r="AF23" i="11"/>
  <c r="AB28" i="11" l="1"/>
  <c r="AW23" i="11"/>
  <c r="AW29" i="11" s="1"/>
  <c r="AY23" i="11"/>
  <c r="AY29" i="11" s="1"/>
  <c r="AU23" i="11"/>
  <c r="AU29" i="11" s="1"/>
  <c r="AR23" i="11"/>
  <c r="AR29" i="11" s="1"/>
  <c r="AT23" i="11"/>
  <c r="AT29" i="11" s="1"/>
  <c r="AP23" i="11"/>
  <c r="AP29" i="11" s="1"/>
  <c r="AJ29" i="11"/>
  <c r="AK29" i="11"/>
  <c r="P29" i="11"/>
  <c r="AQ29" i="11"/>
  <c r="AS29" i="11"/>
  <c r="AO29" i="11"/>
  <c r="AM29" i="11"/>
  <c r="AI29" i="11"/>
  <c r="AN29" i="11"/>
  <c r="AL29" i="11"/>
  <c r="AH29" i="11"/>
  <c r="AF29" i="11"/>
  <c r="AG29" i="11"/>
  <c r="AC28" i="11"/>
  <c r="J29" i="11"/>
  <c r="H29" i="11"/>
  <c r="AB23" i="11"/>
  <c r="AC23" i="11"/>
  <c r="AA29" i="11"/>
  <c r="Y29" i="11"/>
  <c r="X29" i="11"/>
  <c r="W29" i="11"/>
  <c r="V29" i="11"/>
  <c r="U29" i="11"/>
  <c r="T29" i="11"/>
  <c r="S29" i="11"/>
  <c r="R29" i="11"/>
  <c r="N29" i="11"/>
  <c r="L29" i="11"/>
  <c r="K29" i="11"/>
  <c r="I29" i="11"/>
  <c r="E29" i="11"/>
  <c r="O29" i="11"/>
  <c r="M29" i="11"/>
  <c r="G29" i="11"/>
  <c r="Z29" i="11"/>
  <c r="F29" i="11"/>
  <c r="D29" i="11"/>
  <c r="Q29" i="11"/>
  <c r="AH144" i="14"/>
  <c r="Y144" i="14"/>
  <c r="Y135" i="14"/>
  <c r="Y128" i="14"/>
  <c r="V151" i="14"/>
  <c r="V144" i="14"/>
  <c r="V135" i="14"/>
  <c r="V128" i="14"/>
  <c r="S151" i="14"/>
  <c r="S135" i="14"/>
  <c r="S144" i="14"/>
  <c r="S128" i="14"/>
  <c r="P151" i="14"/>
  <c r="P144" i="14"/>
  <c r="P135" i="14"/>
  <c r="P128" i="14"/>
  <c r="M151" i="14"/>
  <c r="M135" i="14"/>
  <c r="M144" i="14"/>
  <c r="M128" i="14"/>
  <c r="J151" i="14"/>
  <c r="G151" i="14"/>
  <c r="J144" i="14"/>
  <c r="J132" i="14"/>
  <c r="J133" i="14"/>
  <c r="J134" i="14"/>
  <c r="J135" i="14"/>
  <c r="J128" i="14"/>
  <c r="AN219" i="14"/>
  <c r="AN212" i="14"/>
  <c r="AK219" i="14"/>
  <c r="AK212" i="14"/>
  <c r="AH216" i="14"/>
  <c r="AH217" i="14"/>
  <c r="AH218" i="14"/>
  <c r="AH219" i="14"/>
  <c r="AH211" i="14"/>
  <c r="AH212" i="14"/>
  <c r="AH210" i="14"/>
  <c r="AE219" i="14"/>
  <c r="AB219" i="14"/>
  <c r="AB212" i="14"/>
  <c r="Y219" i="14"/>
  <c r="Y212" i="14"/>
  <c r="V219" i="14"/>
  <c r="V212" i="14"/>
  <c r="S219" i="14"/>
  <c r="S212" i="14"/>
  <c r="P219" i="14"/>
  <c r="P212" i="14"/>
  <c r="M219" i="14"/>
  <c r="M212" i="14"/>
  <c r="J219" i="14"/>
  <c r="J212" i="14"/>
  <c r="G219" i="14"/>
  <c r="AN203" i="14"/>
  <c r="AK203" i="14"/>
  <c r="AH203" i="14"/>
  <c r="AH196" i="14"/>
  <c r="AE203" i="14"/>
  <c r="AE196" i="14"/>
  <c r="AB203" i="14"/>
  <c r="AB196" i="14"/>
  <c r="Y203" i="14"/>
  <c r="Y196" i="14"/>
  <c r="V196" i="14"/>
  <c r="S203" i="14"/>
  <c r="S196" i="14"/>
  <c r="P203" i="14"/>
  <c r="P196" i="14"/>
  <c r="M203" i="14"/>
  <c r="M195" i="14"/>
  <c r="J203" i="14"/>
  <c r="G203" i="14"/>
  <c r="J196" i="14"/>
  <c r="AK119" i="14"/>
  <c r="AN119" i="14"/>
  <c r="AN111" i="14"/>
  <c r="AN112" i="14"/>
  <c r="AK111" i="14"/>
  <c r="AK112" i="14"/>
  <c r="AH112" i="14"/>
  <c r="AE116" i="14"/>
  <c r="AE117" i="14"/>
  <c r="AE118" i="14"/>
  <c r="AE119" i="14"/>
  <c r="AE112" i="14"/>
  <c r="AB119" i="14"/>
  <c r="AB112" i="14"/>
  <c r="Y111" i="14"/>
  <c r="V119" i="14"/>
  <c r="V112" i="14"/>
  <c r="S119" i="14"/>
  <c r="S112" i="14"/>
  <c r="J119" i="14"/>
  <c r="M119" i="14"/>
  <c r="P119" i="14"/>
  <c r="P112" i="14"/>
  <c r="M112" i="14"/>
  <c r="J112" i="14"/>
  <c r="J110" i="14"/>
  <c r="J111" i="14"/>
  <c r="Y96" i="14"/>
  <c r="V96" i="14"/>
  <c r="S96" i="14"/>
  <c r="P96" i="14"/>
  <c r="M96" i="14"/>
  <c r="J96" i="14"/>
  <c r="G96" i="14"/>
  <c r="M79" i="14"/>
  <c r="J80" i="14"/>
  <c r="Y80" i="14"/>
  <c r="P80" i="14"/>
  <c r="S80" i="14"/>
  <c r="V80" i="14"/>
  <c r="AN55" i="14"/>
  <c r="W49" i="14"/>
  <c r="Y36" i="14"/>
  <c r="W33" i="14"/>
  <c r="S36" i="14"/>
  <c r="S35" i="14"/>
  <c r="P36" i="14"/>
  <c r="Q33" i="14"/>
  <c r="AB29" i="11" l="1"/>
  <c r="AX23" i="11"/>
  <c r="AX29" i="11" s="1"/>
  <c r="BC16" i="11"/>
  <c r="AV23" i="11"/>
  <c r="AV29" i="11" s="1"/>
  <c r="BC19" i="11"/>
  <c r="AZ23" i="11"/>
  <c r="AZ29" i="11" s="1"/>
  <c r="BA23" i="11"/>
  <c r="BA29" i="11" s="1"/>
  <c r="AC29" i="11"/>
  <c r="M171" i="14"/>
  <c r="S171" i="14"/>
  <c r="V187" i="14"/>
  <c r="AB187" i="14"/>
  <c r="AB180" i="14"/>
  <c r="Y180" i="14"/>
  <c r="V180" i="14"/>
  <c r="S180" i="14"/>
  <c r="M180" i="14"/>
  <c r="P180" i="14"/>
  <c r="Q181" i="14"/>
  <c r="N181" i="14"/>
  <c r="AB170" i="14"/>
  <c r="Y170" i="14"/>
  <c r="V170" i="14"/>
  <c r="S170" i="14"/>
  <c r="P170" i="14"/>
  <c r="M170" i="14"/>
  <c r="AB169" i="14"/>
  <c r="Y169" i="14"/>
  <c r="V169" i="14"/>
  <c r="S169" i="14"/>
  <c r="P169" i="14"/>
  <c r="M169" i="14"/>
  <c r="AB168" i="14"/>
  <c r="Y168" i="14"/>
  <c r="V168" i="14"/>
  <c r="S168" i="14"/>
  <c r="P168" i="14"/>
  <c r="M168" i="14"/>
  <c r="AB167" i="14"/>
  <c r="Y167" i="14"/>
  <c r="V167" i="14"/>
  <c r="S167" i="14"/>
  <c r="P167" i="14"/>
  <c r="M167" i="14"/>
  <c r="M164" i="14"/>
  <c r="Y164" i="14"/>
  <c r="V164" i="14"/>
  <c r="S164" i="14"/>
  <c r="P164" i="14"/>
  <c r="N17" i="14"/>
  <c r="E33" i="14"/>
  <c r="G212" i="14"/>
  <c r="G211" i="14"/>
  <c r="G210" i="14"/>
  <c r="G196" i="14"/>
  <c r="G195" i="14"/>
  <c r="G194" i="14"/>
  <c r="G190" i="14"/>
  <c r="G180" i="14"/>
  <c r="G179" i="14"/>
  <c r="G178" i="14"/>
  <c r="G187" i="14"/>
  <c r="G186" i="14"/>
  <c r="G185" i="14"/>
  <c r="G184" i="14"/>
  <c r="G183" i="14"/>
  <c r="G171" i="14"/>
  <c r="G170" i="14"/>
  <c r="G169" i="14"/>
  <c r="G168" i="14"/>
  <c r="G167" i="14"/>
  <c r="G163" i="14"/>
  <c r="G164" i="14"/>
  <c r="G162" i="14"/>
  <c r="G154" i="14"/>
  <c r="G144" i="14"/>
  <c r="G143" i="14"/>
  <c r="G142" i="14"/>
  <c r="G150" i="14"/>
  <c r="G149" i="14"/>
  <c r="G148" i="14"/>
  <c r="G147" i="14"/>
  <c r="G135" i="14"/>
  <c r="G134" i="14"/>
  <c r="G133" i="14"/>
  <c r="G132" i="14"/>
  <c r="G131" i="14"/>
  <c r="G127" i="14"/>
  <c r="G128" i="14"/>
  <c r="G126" i="14"/>
  <c r="G122" i="14"/>
  <c r="G116" i="14"/>
  <c r="G117" i="14"/>
  <c r="G118" i="14"/>
  <c r="G119" i="14"/>
  <c r="G115" i="14"/>
  <c r="G111" i="14"/>
  <c r="G112" i="14"/>
  <c r="G110" i="14"/>
  <c r="G95" i="14"/>
  <c r="G94" i="14"/>
  <c r="G84" i="14"/>
  <c r="G85" i="14"/>
  <c r="G86" i="14"/>
  <c r="G87" i="14"/>
  <c r="G83" i="14"/>
  <c r="G79" i="14"/>
  <c r="G80" i="14"/>
  <c r="G78" i="14"/>
  <c r="G48" i="14"/>
  <c r="G47" i="14"/>
  <c r="G46" i="14"/>
  <c r="G54" i="14"/>
  <c r="G53" i="14"/>
  <c r="G52" i="14"/>
  <c r="G51" i="14"/>
  <c r="G39" i="14"/>
  <c r="G38" i="14"/>
  <c r="G37" i="14"/>
  <c r="G36" i="14"/>
  <c r="G35" i="14"/>
  <c r="G23" i="14"/>
  <c r="G22" i="14"/>
  <c r="G21" i="14"/>
  <c r="G20" i="14"/>
  <c r="G19" i="14"/>
  <c r="G26" i="14"/>
  <c r="G32" i="14"/>
  <c r="G31" i="14"/>
  <c r="G30" i="14"/>
  <c r="G16" i="14"/>
  <c r="G15" i="14"/>
  <c r="G14" i="14"/>
  <c r="Y218" i="14"/>
  <c r="Y217" i="14"/>
  <c r="Y216" i="14"/>
  <c r="Y215" i="14"/>
  <c r="V218" i="14"/>
  <c r="V217" i="14"/>
  <c r="V216" i="14"/>
  <c r="V215" i="14"/>
  <c r="Y211" i="14"/>
  <c r="Y210" i="14"/>
  <c r="V211" i="14"/>
  <c r="V213" i="14" s="1"/>
  <c r="V210" i="14"/>
  <c r="S211" i="14"/>
  <c r="S210" i="14"/>
  <c r="P211" i="14"/>
  <c r="P210" i="14"/>
  <c r="M211" i="14"/>
  <c r="M210" i="14"/>
  <c r="J211" i="14"/>
  <c r="J210" i="14"/>
  <c r="Y186" i="14"/>
  <c r="Y185" i="14"/>
  <c r="Y184" i="14"/>
  <c r="Y183" i="14"/>
  <c r="V186" i="14"/>
  <c r="V185" i="14"/>
  <c r="V184" i="14"/>
  <c r="V183" i="14"/>
  <c r="S186" i="14"/>
  <c r="S185" i="14"/>
  <c r="S184" i="14"/>
  <c r="S183" i="14"/>
  <c r="P186" i="14"/>
  <c r="P185" i="14"/>
  <c r="P184" i="14"/>
  <c r="P183" i="14"/>
  <c r="M186" i="14"/>
  <c r="M185" i="14"/>
  <c r="M184" i="14"/>
  <c r="M183" i="14"/>
  <c r="J186" i="14"/>
  <c r="J185" i="14"/>
  <c r="J184" i="14"/>
  <c r="J183" i="14"/>
  <c r="J195" i="14"/>
  <c r="J194" i="14"/>
  <c r="M194" i="14"/>
  <c r="M197" i="14" s="1"/>
  <c r="P195" i="14"/>
  <c r="P194" i="14"/>
  <c r="S195" i="14"/>
  <c r="S194" i="14"/>
  <c r="V195" i="14"/>
  <c r="V194" i="14"/>
  <c r="Y195" i="14"/>
  <c r="Y194" i="14"/>
  <c r="Y179" i="14"/>
  <c r="Y178" i="14"/>
  <c r="V179" i="14"/>
  <c r="V178" i="14"/>
  <c r="S179" i="14"/>
  <c r="S178" i="14"/>
  <c r="P179" i="14"/>
  <c r="P178" i="14"/>
  <c r="M179" i="14"/>
  <c r="M178" i="14"/>
  <c r="J179" i="14"/>
  <c r="J178" i="14"/>
  <c r="J170" i="14"/>
  <c r="J169" i="14"/>
  <c r="J168" i="14"/>
  <c r="J167" i="14"/>
  <c r="S150" i="14"/>
  <c r="S149" i="14"/>
  <c r="S148" i="14"/>
  <c r="S147" i="14"/>
  <c r="P150" i="14"/>
  <c r="P149" i="14"/>
  <c r="P148" i="14"/>
  <c r="P147" i="14"/>
  <c r="M150" i="14"/>
  <c r="M149" i="14"/>
  <c r="M148" i="14"/>
  <c r="M147" i="14"/>
  <c r="J150" i="14"/>
  <c r="J149" i="14"/>
  <c r="J148" i="14"/>
  <c r="J147" i="14"/>
  <c r="Y143" i="14"/>
  <c r="Y142" i="14"/>
  <c r="S143" i="14"/>
  <c r="S142" i="14"/>
  <c r="V143" i="14"/>
  <c r="V142" i="14"/>
  <c r="P143" i="14"/>
  <c r="P142" i="14"/>
  <c r="M143" i="14"/>
  <c r="M142" i="14"/>
  <c r="Y163" i="14"/>
  <c r="Y162" i="14"/>
  <c r="V163" i="14"/>
  <c r="V162" i="14"/>
  <c r="S163" i="14"/>
  <c r="S162" i="14"/>
  <c r="P163" i="14"/>
  <c r="P162" i="14"/>
  <c r="M163" i="14"/>
  <c r="M162" i="14"/>
  <c r="J163" i="14"/>
  <c r="J162" i="14"/>
  <c r="J143" i="14"/>
  <c r="J142" i="14"/>
  <c r="S134" i="14"/>
  <c r="S133" i="14"/>
  <c r="S132" i="14"/>
  <c r="S131" i="14"/>
  <c r="P134" i="14"/>
  <c r="P133" i="14"/>
  <c r="P132" i="14"/>
  <c r="P131" i="14"/>
  <c r="M134" i="14"/>
  <c r="M133" i="14"/>
  <c r="M132" i="14"/>
  <c r="M131" i="14"/>
  <c r="J131" i="14"/>
  <c r="S118" i="14"/>
  <c r="S117" i="14"/>
  <c r="S116" i="14"/>
  <c r="S115" i="14"/>
  <c r="P118" i="14"/>
  <c r="P117" i="14"/>
  <c r="P116" i="14"/>
  <c r="P115" i="14"/>
  <c r="M118" i="14"/>
  <c r="M117" i="14"/>
  <c r="M116" i="14"/>
  <c r="M115" i="14"/>
  <c r="J118" i="14"/>
  <c r="J117" i="14"/>
  <c r="J116" i="14"/>
  <c r="J115" i="14"/>
  <c r="Y127" i="14"/>
  <c r="Y126" i="14"/>
  <c r="V127" i="14"/>
  <c r="V126" i="14"/>
  <c r="S127" i="14"/>
  <c r="S126" i="14"/>
  <c r="P127" i="14"/>
  <c r="P126" i="14"/>
  <c r="Y110" i="14"/>
  <c r="V111" i="14"/>
  <c r="V110" i="14"/>
  <c r="V113" i="14" s="1"/>
  <c r="S111" i="14"/>
  <c r="S110" i="14"/>
  <c r="P111" i="14"/>
  <c r="P110" i="14"/>
  <c r="M111" i="14"/>
  <c r="M110" i="14"/>
  <c r="M127" i="14"/>
  <c r="M126" i="14"/>
  <c r="J127" i="14"/>
  <c r="J126" i="14"/>
  <c r="Y90" i="14"/>
  <c r="V90" i="14"/>
  <c r="S90" i="14"/>
  <c r="S94" i="14"/>
  <c r="P87" i="14"/>
  <c r="P86" i="14"/>
  <c r="P85" i="14"/>
  <c r="P84" i="14"/>
  <c r="Y87" i="14"/>
  <c r="Y86" i="14"/>
  <c r="Y85" i="14"/>
  <c r="Y84" i="14"/>
  <c r="V87" i="14"/>
  <c r="V86" i="14"/>
  <c r="V85" i="14"/>
  <c r="V84" i="14"/>
  <c r="S87" i="14"/>
  <c r="S86" i="14"/>
  <c r="S85" i="14"/>
  <c r="S84" i="14"/>
  <c r="M87" i="14"/>
  <c r="M86" i="14"/>
  <c r="M85" i="14"/>
  <c r="M84" i="14"/>
  <c r="J87" i="14"/>
  <c r="J86" i="14"/>
  <c r="J85" i="14"/>
  <c r="J84" i="14"/>
  <c r="Y79" i="14"/>
  <c r="Y78" i="14"/>
  <c r="V79" i="14"/>
  <c r="V78" i="14"/>
  <c r="S79" i="14"/>
  <c r="S78" i="14"/>
  <c r="P79" i="14"/>
  <c r="P78" i="14"/>
  <c r="M78" i="14"/>
  <c r="Y95" i="14"/>
  <c r="Y94" i="14"/>
  <c r="V95" i="14"/>
  <c r="V94" i="14"/>
  <c r="S95" i="14"/>
  <c r="P95" i="14"/>
  <c r="P94" i="14"/>
  <c r="M95" i="14"/>
  <c r="M94" i="14"/>
  <c r="J95" i="14"/>
  <c r="J94" i="14"/>
  <c r="J79" i="14"/>
  <c r="J78" i="14"/>
  <c r="J81" i="14" s="1"/>
  <c r="Y48" i="14"/>
  <c r="Y47" i="14"/>
  <c r="Y46" i="14"/>
  <c r="V48" i="14"/>
  <c r="V47" i="14"/>
  <c r="V46" i="14"/>
  <c r="S48" i="14"/>
  <c r="S47" i="14"/>
  <c r="S46" i="14"/>
  <c r="P48" i="14"/>
  <c r="P47" i="14"/>
  <c r="P46" i="14"/>
  <c r="M48" i="14"/>
  <c r="M47" i="14"/>
  <c r="M46" i="14"/>
  <c r="J48" i="14"/>
  <c r="J47" i="14"/>
  <c r="J46" i="14"/>
  <c r="J55" i="14"/>
  <c r="J54" i="14"/>
  <c r="J53" i="14"/>
  <c r="J52" i="14"/>
  <c r="J51" i="14"/>
  <c r="M55" i="14"/>
  <c r="M54" i="14"/>
  <c r="M53" i="14"/>
  <c r="M52" i="14"/>
  <c r="M51" i="14"/>
  <c r="P55" i="14"/>
  <c r="P54" i="14"/>
  <c r="P53" i="14"/>
  <c r="P52" i="14"/>
  <c r="P51" i="14"/>
  <c r="S55" i="14"/>
  <c r="S54" i="14"/>
  <c r="S53" i="14"/>
  <c r="S52" i="14"/>
  <c r="S51" i="14"/>
  <c r="V55" i="14"/>
  <c r="V54" i="14"/>
  <c r="V53" i="14"/>
  <c r="V52" i="14"/>
  <c r="V51" i="14"/>
  <c r="Y55" i="14"/>
  <c r="Y54" i="14"/>
  <c r="Y53" i="14"/>
  <c r="Y52" i="14"/>
  <c r="Y51" i="14"/>
  <c r="Y39" i="14"/>
  <c r="Y38" i="14"/>
  <c r="Y37" i="14"/>
  <c r="Y35" i="14"/>
  <c r="V39" i="14"/>
  <c r="V38" i="14"/>
  <c r="V37" i="14"/>
  <c r="V36" i="14"/>
  <c r="V35" i="14"/>
  <c r="S39" i="14"/>
  <c r="S38" i="14"/>
  <c r="S37" i="14"/>
  <c r="P39" i="14"/>
  <c r="P38" i="14"/>
  <c r="P37" i="14"/>
  <c r="P35" i="14"/>
  <c r="M39" i="14"/>
  <c r="M38" i="14"/>
  <c r="M37" i="14"/>
  <c r="M36" i="14"/>
  <c r="M35" i="14"/>
  <c r="J39" i="14"/>
  <c r="J38" i="14"/>
  <c r="J37" i="14"/>
  <c r="J36" i="14"/>
  <c r="J35" i="14"/>
  <c r="Y31" i="14"/>
  <c r="Y32" i="14"/>
  <c r="Y30" i="14"/>
  <c r="V31" i="14"/>
  <c r="V32" i="14"/>
  <c r="V30" i="14"/>
  <c r="S31" i="14"/>
  <c r="S32" i="14"/>
  <c r="S30" i="14"/>
  <c r="P31" i="14"/>
  <c r="P32" i="14"/>
  <c r="P30" i="14"/>
  <c r="M31" i="14"/>
  <c r="M32" i="14"/>
  <c r="M30" i="14"/>
  <c r="J31" i="14"/>
  <c r="J32" i="14"/>
  <c r="J30" i="14"/>
  <c r="J20" i="14"/>
  <c r="J21" i="14"/>
  <c r="J22" i="14"/>
  <c r="J23" i="14"/>
  <c r="J19" i="14"/>
  <c r="J15" i="14"/>
  <c r="J16" i="14"/>
  <c r="J14" i="14"/>
  <c r="J26" i="14"/>
  <c r="M26" i="14"/>
  <c r="P26" i="14"/>
  <c r="S26" i="14"/>
  <c r="Y20" i="14"/>
  <c r="Y21" i="14"/>
  <c r="Y22" i="14"/>
  <c r="Y23" i="14"/>
  <c r="V20" i="14"/>
  <c r="V21" i="14"/>
  <c r="V22" i="14"/>
  <c r="V23" i="14"/>
  <c r="S20" i="14"/>
  <c r="S21" i="14"/>
  <c r="S22" i="14"/>
  <c r="S23" i="14"/>
  <c r="S19" i="14"/>
  <c r="P20" i="14"/>
  <c r="P21" i="14"/>
  <c r="P22" i="14"/>
  <c r="P23" i="14"/>
  <c r="M20" i="14"/>
  <c r="M21" i="14"/>
  <c r="M22" i="14"/>
  <c r="M23" i="14"/>
  <c r="M15" i="14"/>
  <c r="M16" i="14"/>
  <c r="P15" i="14"/>
  <c r="P16" i="14"/>
  <c r="S15" i="14"/>
  <c r="S16" i="14"/>
  <c r="V15" i="14"/>
  <c r="V16" i="14"/>
  <c r="Y15" i="14"/>
  <c r="Y16" i="14"/>
  <c r="Y19" i="14"/>
  <c r="V19" i="14"/>
  <c r="P19" i="14"/>
  <c r="M19" i="14"/>
  <c r="M14" i="14"/>
  <c r="P14" i="14"/>
  <c r="S14" i="14"/>
  <c r="V14" i="14"/>
  <c r="Y14" i="14"/>
  <c r="AB111" i="14"/>
  <c r="AE111" i="14"/>
  <c r="AH111" i="14"/>
  <c r="AH110" i="14"/>
  <c r="AE110" i="14"/>
  <c r="AB110" i="14"/>
  <c r="AH106" i="14"/>
  <c r="AE106" i="14"/>
  <c r="AB106" i="14"/>
  <c r="AE15" i="14"/>
  <c r="AE16" i="14"/>
  <c r="AE20" i="14"/>
  <c r="AE21" i="14"/>
  <c r="AE22" i="14"/>
  <c r="AE23" i="14"/>
  <c r="AH20" i="14"/>
  <c r="AH21" i="14"/>
  <c r="AH22" i="14"/>
  <c r="AH23" i="14"/>
  <c r="AH15" i="14"/>
  <c r="AH16" i="14"/>
  <c r="AK15" i="14"/>
  <c r="AK16" i="14"/>
  <c r="AN15" i="14"/>
  <c r="AN16" i="14"/>
  <c r="AN14" i="14"/>
  <c r="AK14" i="14"/>
  <c r="AE14" i="14"/>
  <c r="AE17" i="14" s="1"/>
  <c r="AH14" i="14"/>
  <c r="AH19" i="14"/>
  <c r="AE19" i="14"/>
  <c r="AB20" i="14"/>
  <c r="AB21" i="14"/>
  <c r="AB22" i="14"/>
  <c r="AB23" i="14"/>
  <c r="AB15" i="14"/>
  <c r="AB16" i="14"/>
  <c r="AB14" i="14"/>
  <c r="AB19" i="14"/>
  <c r="AB31" i="14"/>
  <c r="AB32" i="14"/>
  <c r="AE31" i="14"/>
  <c r="AE32" i="14"/>
  <c r="AH31" i="14"/>
  <c r="AH32" i="14"/>
  <c r="AH30" i="14"/>
  <c r="AE30" i="14"/>
  <c r="AB30" i="14"/>
  <c r="AB38" i="14"/>
  <c r="AB39" i="14"/>
  <c r="AE38" i="14"/>
  <c r="AE39" i="14"/>
  <c r="AH38" i="14"/>
  <c r="AH39" i="14"/>
  <c r="AH37" i="14"/>
  <c r="AB37" i="14"/>
  <c r="AB36" i="14"/>
  <c r="AB35" i="14"/>
  <c r="AE37" i="14"/>
  <c r="AE36" i="14"/>
  <c r="AE35" i="14"/>
  <c r="AH36" i="14"/>
  <c r="AH35" i="14"/>
  <c r="AK37" i="14"/>
  <c r="AK36" i="14"/>
  <c r="AK35" i="14"/>
  <c r="AB48" i="14"/>
  <c r="AB47" i="14"/>
  <c r="AB46" i="14"/>
  <c r="AE48" i="14"/>
  <c r="AE47" i="14"/>
  <c r="AE46" i="14"/>
  <c r="AH48" i="14"/>
  <c r="AH47" i="14"/>
  <c r="AH46" i="14"/>
  <c r="AH55" i="14"/>
  <c r="AH54" i="14"/>
  <c r="AH53" i="14"/>
  <c r="AH52" i="14"/>
  <c r="AE55" i="14"/>
  <c r="AE54" i="14"/>
  <c r="AE53" i="14"/>
  <c r="AE52" i="14"/>
  <c r="AB55" i="14"/>
  <c r="AB54" i="14"/>
  <c r="AB53" i="14"/>
  <c r="AB52" i="14"/>
  <c r="AB58" i="14"/>
  <c r="AE58" i="14"/>
  <c r="AH58" i="14"/>
  <c r="AB86" i="14"/>
  <c r="AB85" i="14"/>
  <c r="AB84" i="14"/>
  <c r="AB83" i="14"/>
  <c r="AE86" i="14"/>
  <c r="AE85" i="14"/>
  <c r="AE84" i="14"/>
  <c r="AE83" i="14"/>
  <c r="AH86" i="14"/>
  <c r="AH85" i="14"/>
  <c r="AH84" i="14"/>
  <c r="AH83" i="14"/>
  <c r="AH80" i="14"/>
  <c r="AH79" i="14"/>
  <c r="AH78" i="14"/>
  <c r="AE80" i="14"/>
  <c r="AE79" i="14"/>
  <c r="AE78" i="14"/>
  <c r="AB80" i="14"/>
  <c r="AB79" i="14"/>
  <c r="AB78" i="14"/>
  <c r="AH96" i="14"/>
  <c r="AH95" i="14"/>
  <c r="AH94" i="14"/>
  <c r="AE96" i="14"/>
  <c r="AE95" i="14"/>
  <c r="AE94" i="14"/>
  <c r="AB96" i="14"/>
  <c r="AB95" i="14"/>
  <c r="AB94" i="14"/>
  <c r="AH143" i="14"/>
  <c r="AH142" i="14"/>
  <c r="AE144" i="14"/>
  <c r="AE143" i="14"/>
  <c r="AE142" i="14"/>
  <c r="AB144" i="14"/>
  <c r="AB143" i="14"/>
  <c r="AB142" i="14"/>
  <c r="AB128" i="14"/>
  <c r="AB127" i="14"/>
  <c r="AB126" i="14"/>
  <c r="AE128" i="14"/>
  <c r="AE127" i="14"/>
  <c r="AE126" i="14"/>
  <c r="AH128" i="14"/>
  <c r="AH127" i="14"/>
  <c r="AH126" i="14"/>
  <c r="AB164" i="14"/>
  <c r="AB163" i="14"/>
  <c r="AB162" i="14"/>
  <c r="AE164" i="14"/>
  <c r="AE163" i="14"/>
  <c r="AE162" i="14"/>
  <c r="AH164" i="14"/>
  <c r="AH163" i="14"/>
  <c r="AH162" i="14"/>
  <c r="AE171" i="14"/>
  <c r="AE170" i="14"/>
  <c r="AE169" i="14"/>
  <c r="AE168" i="14"/>
  <c r="AE167" i="14"/>
  <c r="AH171" i="14"/>
  <c r="AH170" i="14"/>
  <c r="AH169" i="14"/>
  <c r="AH168" i="14"/>
  <c r="AH167" i="14"/>
  <c r="AB174" i="14"/>
  <c r="AE174" i="14"/>
  <c r="AH174" i="14"/>
  <c r="AH180" i="14"/>
  <c r="AH179" i="14"/>
  <c r="AH178" i="14"/>
  <c r="AE180" i="14"/>
  <c r="AE179" i="14"/>
  <c r="AE178" i="14"/>
  <c r="AB179" i="14"/>
  <c r="AB178" i="14"/>
  <c r="AB186" i="14"/>
  <c r="AB185" i="14"/>
  <c r="AB184" i="14"/>
  <c r="AB183" i="14"/>
  <c r="AE186" i="14"/>
  <c r="AE185" i="14"/>
  <c r="AE184" i="14"/>
  <c r="AE183" i="14"/>
  <c r="AH186" i="14"/>
  <c r="AH185" i="14"/>
  <c r="AH184" i="14"/>
  <c r="AH183" i="14"/>
  <c r="AH195" i="14"/>
  <c r="AH194" i="14"/>
  <c r="AE195" i="14"/>
  <c r="AE194" i="14"/>
  <c r="AB195" i="14"/>
  <c r="AB194" i="14"/>
  <c r="AB211" i="14"/>
  <c r="AB210" i="14"/>
  <c r="AE212" i="14"/>
  <c r="AE211" i="14"/>
  <c r="AE210" i="14"/>
  <c r="AB216" i="14"/>
  <c r="AE216" i="14"/>
  <c r="AH215" i="14"/>
  <c r="AH220" i="14" s="1"/>
  <c r="AB218" i="14"/>
  <c r="AB217" i="14"/>
  <c r="AB215" i="14"/>
  <c r="AE218" i="14"/>
  <c r="AE217" i="14"/>
  <c r="AE215" i="14"/>
  <c r="AK215" i="14"/>
  <c r="AN211" i="14"/>
  <c r="AN210" i="14"/>
  <c r="AK211" i="14"/>
  <c r="AK210" i="14"/>
  <c r="AM223" i="14"/>
  <c r="AL223" i="14"/>
  <c r="AJ223" i="14"/>
  <c r="AI223" i="14"/>
  <c r="AG223" i="14"/>
  <c r="AF223" i="14"/>
  <c r="AD223" i="14"/>
  <c r="AC223" i="14"/>
  <c r="AA223" i="14"/>
  <c r="Z223" i="14"/>
  <c r="X223" i="14"/>
  <c r="W223" i="14"/>
  <c r="U223" i="14"/>
  <c r="T223" i="14"/>
  <c r="R223" i="14"/>
  <c r="Q223" i="14"/>
  <c r="O223" i="14"/>
  <c r="N223" i="14"/>
  <c r="L223" i="14"/>
  <c r="K223" i="14"/>
  <c r="I223" i="14"/>
  <c r="H223" i="14"/>
  <c r="F223" i="14"/>
  <c r="E223" i="14"/>
  <c r="AP222" i="14"/>
  <c r="AO222" i="14"/>
  <c r="AP221" i="14"/>
  <c r="AO221" i="14"/>
  <c r="AM220" i="14"/>
  <c r="AL220" i="14"/>
  <c r="AJ220" i="14"/>
  <c r="AI220" i="14"/>
  <c r="AG220" i="14"/>
  <c r="AF220" i="14"/>
  <c r="AD220" i="14"/>
  <c r="AC220" i="14"/>
  <c r="AA220" i="14"/>
  <c r="Z220" i="14"/>
  <c r="X220" i="14"/>
  <c r="W220" i="14"/>
  <c r="U220" i="14"/>
  <c r="T220" i="14"/>
  <c r="R220" i="14"/>
  <c r="Q220" i="14"/>
  <c r="O220" i="14"/>
  <c r="N220" i="14"/>
  <c r="L220" i="14"/>
  <c r="K220" i="14"/>
  <c r="I220" i="14"/>
  <c r="H220" i="14"/>
  <c r="F220" i="14"/>
  <c r="E220" i="14"/>
  <c r="AP219" i="14"/>
  <c r="AO219" i="14"/>
  <c r="AP218" i="14"/>
  <c r="AO218" i="14"/>
  <c r="AN218" i="14"/>
  <c r="AK218" i="14"/>
  <c r="S218" i="14"/>
  <c r="P218" i="14"/>
  <c r="M218" i="14"/>
  <c r="J218" i="14"/>
  <c r="G218" i="14"/>
  <c r="AP217" i="14"/>
  <c r="AO217" i="14"/>
  <c r="AN217" i="14"/>
  <c r="AK217" i="14"/>
  <c r="S217" i="14"/>
  <c r="P217" i="14"/>
  <c r="M217" i="14"/>
  <c r="J217" i="14"/>
  <c r="G217" i="14"/>
  <c r="AP216" i="14"/>
  <c r="AO216" i="14"/>
  <c r="AN216" i="14"/>
  <c r="AK216" i="14"/>
  <c r="S216" i="14"/>
  <c r="P216" i="14"/>
  <c r="M216" i="14"/>
  <c r="J216" i="14"/>
  <c r="G216" i="14"/>
  <c r="AP215" i="14"/>
  <c r="AO215" i="14"/>
  <c r="AN215" i="14"/>
  <c r="S215" i="14"/>
  <c r="P215" i="14"/>
  <c r="M215" i="14"/>
  <c r="J215" i="14"/>
  <c r="G215" i="14"/>
  <c r="AP214" i="14"/>
  <c r="AO214" i="14"/>
  <c r="AN214" i="14"/>
  <c r="AM213" i="14"/>
  <c r="AL213" i="14"/>
  <c r="AJ213" i="14"/>
  <c r="AI213" i="14"/>
  <c r="AG213" i="14"/>
  <c r="AF213" i="14"/>
  <c r="AD213" i="14"/>
  <c r="AC213" i="14"/>
  <c r="AA213" i="14"/>
  <c r="Z213" i="14"/>
  <c r="X213" i="14"/>
  <c r="W213" i="14"/>
  <c r="U213" i="14"/>
  <c r="T213" i="14"/>
  <c r="R213" i="14"/>
  <c r="Q213" i="14"/>
  <c r="O213" i="14"/>
  <c r="N213" i="14"/>
  <c r="L213" i="14"/>
  <c r="K213" i="14"/>
  <c r="I213" i="14"/>
  <c r="H213" i="14"/>
  <c r="F213" i="14"/>
  <c r="E213" i="14"/>
  <c r="AP212" i="14"/>
  <c r="AO212" i="14"/>
  <c r="AP211" i="14"/>
  <c r="AO211" i="14"/>
  <c r="AP210" i="14"/>
  <c r="AO210" i="14"/>
  <c r="AH213" i="14"/>
  <c r="M213" i="14"/>
  <c r="AP209" i="14"/>
  <c r="AO209" i="14"/>
  <c r="AM207" i="14"/>
  <c r="AL207" i="14"/>
  <c r="AJ207" i="14"/>
  <c r="AI207" i="14"/>
  <c r="AG207" i="14"/>
  <c r="AF207" i="14"/>
  <c r="AD207" i="14"/>
  <c r="AC207" i="14"/>
  <c r="AA207" i="14"/>
  <c r="Z207" i="14"/>
  <c r="X207" i="14"/>
  <c r="W207" i="14"/>
  <c r="U207" i="14"/>
  <c r="T207" i="14"/>
  <c r="R207" i="14"/>
  <c r="Q207" i="14"/>
  <c r="O207" i="14"/>
  <c r="N207" i="14"/>
  <c r="L207" i="14"/>
  <c r="K207" i="14"/>
  <c r="I207" i="14"/>
  <c r="H207" i="14"/>
  <c r="F207" i="14"/>
  <c r="E207" i="14"/>
  <c r="AP206" i="14"/>
  <c r="AO206" i="14"/>
  <c r="AN206" i="14"/>
  <c r="AK206" i="14"/>
  <c r="AH206" i="14"/>
  <c r="AE206" i="14"/>
  <c r="AB206" i="14"/>
  <c r="Y206" i="14"/>
  <c r="V206" i="14"/>
  <c r="S206" i="14"/>
  <c r="P206" i="14"/>
  <c r="M206" i="14"/>
  <c r="J206" i="14"/>
  <c r="G206" i="14"/>
  <c r="AP205" i="14"/>
  <c r="AO205" i="14"/>
  <c r="AM204" i="14"/>
  <c r="AL204" i="14"/>
  <c r="AJ204" i="14"/>
  <c r="AI204" i="14"/>
  <c r="AG204" i="14"/>
  <c r="AF204" i="14"/>
  <c r="AD204" i="14"/>
  <c r="AC204" i="14"/>
  <c r="AA204" i="14"/>
  <c r="Z204" i="14"/>
  <c r="X204" i="14"/>
  <c r="W204" i="14"/>
  <c r="U204" i="14"/>
  <c r="T204" i="14"/>
  <c r="R204" i="14"/>
  <c r="Q204" i="14"/>
  <c r="O204" i="14"/>
  <c r="N204" i="14"/>
  <c r="L204" i="14"/>
  <c r="K204" i="14"/>
  <c r="I204" i="14"/>
  <c r="H204" i="14"/>
  <c r="F204" i="14"/>
  <c r="E204" i="14"/>
  <c r="AP203" i="14"/>
  <c r="AO203" i="14"/>
  <c r="AP202" i="14"/>
  <c r="AO202" i="14"/>
  <c r="AN202" i="14"/>
  <c r="AK202" i="14"/>
  <c r="AH202" i="14"/>
  <c r="AE202" i="14"/>
  <c r="AB202" i="14"/>
  <c r="Y202" i="14"/>
  <c r="V202" i="14"/>
  <c r="S202" i="14"/>
  <c r="P202" i="14"/>
  <c r="M202" i="14"/>
  <c r="J202" i="14"/>
  <c r="G202" i="14"/>
  <c r="AP201" i="14"/>
  <c r="AO201" i="14"/>
  <c r="AN201" i="14"/>
  <c r="AK201" i="14"/>
  <c r="AH201" i="14"/>
  <c r="AE201" i="14"/>
  <c r="AB201" i="14"/>
  <c r="Y201" i="14"/>
  <c r="V201" i="14"/>
  <c r="S201" i="14"/>
  <c r="P201" i="14"/>
  <c r="M201" i="14"/>
  <c r="J201" i="14"/>
  <c r="G201" i="14"/>
  <c r="AP200" i="14"/>
  <c r="AO200" i="14"/>
  <c r="AN200" i="14"/>
  <c r="AK200" i="14"/>
  <c r="AH200" i="14"/>
  <c r="AE200" i="14"/>
  <c r="AB200" i="14"/>
  <c r="Y200" i="14"/>
  <c r="V200" i="14"/>
  <c r="S200" i="14"/>
  <c r="P200" i="14"/>
  <c r="M200" i="14"/>
  <c r="J200" i="14"/>
  <c r="G200" i="14"/>
  <c r="AP199" i="14"/>
  <c r="AO199" i="14"/>
  <c r="AN199" i="14"/>
  <c r="AK199" i="14"/>
  <c r="AH199" i="14"/>
  <c r="AE199" i="14"/>
  <c r="AB199" i="14"/>
  <c r="Y199" i="14"/>
  <c r="V199" i="14"/>
  <c r="S199" i="14"/>
  <c r="P199" i="14"/>
  <c r="M199" i="14"/>
  <c r="J199" i="14"/>
  <c r="G199" i="14"/>
  <c r="AP198" i="14"/>
  <c r="AO198" i="14"/>
  <c r="V198" i="14"/>
  <c r="J198" i="14"/>
  <c r="G198" i="14"/>
  <c r="AM197" i="14"/>
  <c r="AL197" i="14"/>
  <c r="AJ197" i="14"/>
  <c r="AI197" i="14"/>
  <c r="AG197" i="14"/>
  <c r="AF197" i="14"/>
  <c r="AD197" i="14"/>
  <c r="AC197" i="14"/>
  <c r="AA197" i="14"/>
  <c r="Z197" i="14"/>
  <c r="X197" i="14"/>
  <c r="W197" i="14"/>
  <c r="U197" i="14"/>
  <c r="T197" i="14"/>
  <c r="R197" i="14"/>
  <c r="Q197" i="14"/>
  <c r="O197" i="14"/>
  <c r="N197" i="14"/>
  <c r="L197" i="14"/>
  <c r="K197" i="14"/>
  <c r="M196" i="14" s="1"/>
  <c r="I197" i="14"/>
  <c r="H197" i="14"/>
  <c r="F197" i="14"/>
  <c r="E197" i="14"/>
  <c r="AP196" i="14"/>
  <c r="AO196" i="14"/>
  <c r="AN196" i="14"/>
  <c r="AK196" i="14"/>
  <c r="AP195" i="14"/>
  <c r="AO195" i="14"/>
  <c r="AN195" i="14"/>
  <c r="AK195" i="14"/>
  <c r="AP194" i="14"/>
  <c r="AO194" i="14"/>
  <c r="AN194" i="14"/>
  <c r="AK194" i="14"/>
  <c r="V197" i="14"/>
  <c r="P197" i="14"/>
  <c r="AP193" i="14"/>
  <c r="AO193" i="14"/>
  <c r="AM191" i="14"/>
  <c r="AL191" i="14"/>
  <c r="AJ191" i="14"/>
  <c r="AI191" i="14"/>
  <c r="AG191" i="14"/>
  <c r="AF191" i="14"/>
  <c r="AD191" i="14"/>
  <c r="AC191" i="14"/>
  <c r="AA191" i="14"/>
  <c r="Z191" i="14"/>
  <c r="X191" i="14"/>
  <c r="W191" i="14"/>
  <c r="U191" i="14"/>
  <c r="T191" i="14"/>
  <c r="R191" i="14"/>
  <c r="Q191" i="14"/>
  <c r="S191" i="14" s="1"/>
  <c r="O191" i="14"/>
  <c r="N191" i="14"/>
  <c r="L191" i="14"/>
  <c r="K191" i="14"/>
  <c r="I191" i="14"/>
  <c r="H191" i="14"/>
  <c r="F191" i="14"/>
  <c r="E191" i="14"/>
  <c r="AP190" i="14"/>
  <c r="AO190" i="14"/>
  <c r="AN190" i="14"/>
  <c r="AK190" i="14"/>
  <c r="AP189" i="14"/>
  <c r="AO189" i="14"/>
  <c r="AM188" i="14"/>
  <c r="AL188" i="14"/>
  <c r="AJ188" i="14"/>
  <c r="AI188" i="14"/>
  <c r="AG188" i="14"/>
  <c r="AF188" i="14"/>
  <c r="AD188" i="14"/>
  <c r="AC188" i="14"/>
  <c r="AA188" i="14"/>
  <c r="Z188" i="14"/>
  <c r="X188" i="14"/>
  <c r="W188" i="14"/>
  <c r="U188" i="14"/>
  <c r="T188" i="14"/>
  <c r="R188" i="14"/>
  <c r="Q188" i="14"/>
  <c r="O188" i="14"/>
  <c r="N188" i="14"/>
  <c r="L188" i="14"/>
  <c r="K188" i="14"/>
  <c r="I188" i="14"/>
  <c r="H188" i="14"/>
  <c r="F188" i="14"/>
  <c r="E188" i="14"/>
  <c r="AP187" i="14"/>
  <c r="AO187" i="14"/>
  <c r="AP186" i="14"/>
  <c r="AO186" i="14"/>
  <c r="AN186" i="14"/>
  <c r="AK186" i="14"/>
  <c r="AP185" i="14"/>
  <c r="AO185" i="14"/>
  <c r="AN185" i="14"/>
  <c r="AK185" i="14"/>
  <c r="AP184" i="14"/>
  <c r="AO184" i="14"/>
  <c r="AN184" i="14"/>
  <c r="AK184" i="14"/>
  <c r="AP183" i="14"/>
  <c r="AO183" i="14"/>
  <c r="AN183" i="14"/>
  <c r="AK183" i="14"/>
  <c r="AP182" i="14"/>
  <c r="AO182" i="14"/>
  <c r="AM181" i="14"/>
  <c r="AL181" i="14"/>
  <c r="AJ181" i="14"/>
  <c r="AI181" i="14"/>
  <c r="AG181" i="14"/>
  <c r="AF181" i="14"/>
  <c r="AD181" i="14"/>
  <c r="AC181" i="14"/>
  <c r="AA181" i="14"/>
  <c r="Z181" i="14"/>
  <c r="X181" i="14"/>
  <c r="W181" i="14"/>
  <c r="U181" i="14"/>
  <c r="T181" i="14"/>
  <c r="R181" i="14"/>
  <c r="O181" i="14"/>
  <c r="L181" i="14"/>
  <c r="K181" i="14"/>
  <c r="I181" i="14"/>
  <c r="H181" i="14"/>
  <c r="F181" i="14"/>
  <c r="E181" i="14"/>
  <c r="AP180" i="14"/>
  <c r="AO180" i="14"/>
  <c r="AN180" i="14"/>
  <c r="AK180" i="14"/>
  <c r="AP179" i="14"/>
  <c r="AO179" i="14"/>
  <c r="AN179" i="14"/>
  <c r="AK179" i="14"/>
  <c r="AP178" i="14"/>
  <c r="AO178" i="14"/>
  <c r="AN178" i="14"/>
  <c r="AK178" i="14"/>
  <c r="M181" i="14"/>
  <c r="AP177" i="14"/>
  <c r="AO177" i="14"/>
  <c r="AM175" i="14"/>
  <c r="AL175" i="14"/>
  <c r="AJ175" i="14"/>
  <c r="AI175" i="14"/>
  <c r="AG175" i="14"/>
  <c r="AF175" i="14"/>
  <c r="AD175" i="14"/>
  <c r="AC175" i="14"/>
  <c r="AA175" i="14"/>
  <c r="Z175" i="14"/>
  <c r="X175" i="14"/>
  <c r="U175" i="14"/>
  <c r="T175" i="14"/>
  <c r="R175" i="14"/>
  <c r="Q175" i="14"/>
  <c r="O175" i="14"/>
  <c r="N175" i="14"/>
  <c r="L175" i="14"/>
  <c r="K175" i="14"/>
  <c r="I175" i="14"/>
  <c r="H175" i="14"/>
  <c r="F175" i="14"/>
  <c r="E175" i="14"/>
  <c r="AP174" i="14"/>
  <c r="AO174" i="14"/>
  <c r="AN174" i="14"/>
  <c r="AK174" i="14"/>
  <c r="AP173" i="14"/>
  <c r="AO173" i="14"/>
  <c r="AM172" i="14"/>
  <c r="AL172" i="14"/>
  <c r="AJ172" i="14"/>
  <c r="AI172" i="14"/>
  <c r="AG172" i="14"/>
  <c r="AF172" i="14"/>
  <c r="AD172" i="14"/>
  <c r="AC172" i="14"/>
  <c r="AA172" i="14"/>
  <c r="Z172" i="14"/>
  <c r="X172" i="14"/>
  <c r="W172" i="14"/>
  <c r="U172" i="14"/>
  <c r="T172" i="14"/>
  <c r="R172" i="14"/>
  <c r="Q172" i="14"/>
  <c r="O172" i="14"/>
  <c r="N172" i="14"/>
  <c r="L172" i="14"/>
  <c r="K172" i="14"/>
  <c r="I172" i="14"/>
  <c r="H172" i="14"/>
  <c r="F172" i="14"/>
  <c r="E172" i="14"/>
  <c r="AP171" i="14"/>
  <c r="AO171" i="14"/>
  <c r="AN171" i="14"/>
  <c r="AK171" i="14"/>
  <c r="AP170" i="14"/>
  <c r="AO170" i="14"/>
  <c r="AN170" i="14"/>
  <c r="AK170" i="14"/>
  <c r="AP169" i="14"/>
  <c r="AO169" i="14"/>
  <c r="AN169" i="14"/>
  <c r="AK169" i="14"/>
  <c r="AP168" i="14"/>
  <c r="AO168" i="14"/>
  <c r="AN168" i="14"/>
  <c r="AK168" i="14"/>
  <c r="AP167" i="14"/>
  <c r="AO167" i="14"/>
  <c r="AN167" i="14"/>
  <c r="AK167" i="14"/>
  <c r="AP166" i="14"/>
  <c r="AO166" i="14"/>
  <c r="AM165" i="14"/>
  <c r="AL165" i="14"/>
  <c r="AJ165" i="14"/>
  <c r="AI165" i="14"/>
  <c r="AG165" i="14"/>
  <c r="AF165" i="14"/>
  <c r="AD165" i="14"/>
  <c r="AC165" i="14"/>
  <c r="AA165" i="14"/>
  <c r="Z165" i="14"/>
  <c r="X165" i="14"/>
  <c r="W165" i="14"/>
  <c r="U165" i="14"/>
  <c r="T165" i="14"/>
  <c r="R165" i="14"/>
  <c r="Q165" i="14"/>
  <c r="O165" i="14"/>
  <c r="N165" i="14"/>
  <c r="L165" i="14"/>
  <c r="K165" i="14"/>
  <c r="I165" i="14"/>
  <c r="H165" i="14"/>
  <c r="F165" i="14"/>
  <c r="E165" i="14"/>
  <c r="AP164" i="14"/>
  <c r="AO164" i="14"/>
  <c r="AN164" i="14"/>
  <c r="AK164" i="14"/>
  <c r="AP163" i="14"/>
  <c r="AO163" i="14"/>
  <c r="AN163" i="14"/>
  <c r="AK163" i="14"/>
  <c r="AP162" i="14"/>
  <c r="AO162" i="14"/>
  <c r="AN162" i="14"/>
  <c r="AK162" i="14"/>
  <c r="AP161" i="14"/>
  <c r="AO161" i="14"/>
  <c r="AM155" i="14"/>
  <c r="AL155" i="14"/>
  <c r="AJ155" i="14"/>
  <c r="AI155" i="14"/>
  <c r="AG155" i="14"/>
  <c r="AF155" i="14"/>
  <c r="AD155" i="14"/>
  <c r="AC155" i="14"/>
  <c r="AA155" i="14"/>
  <c r="Z155" i="14"/>
  <c r="X155" i="14"/>
  <c r="W155" i="14"/>
  <c r="U155" i="14"/>
  <c r="T155" i="14"/>
  <c r="R155" i="14"/>
  <c r="Q155" i="14"/>
  <c r="O155" i="14"/>
  <c r="N155" i="14"/>
  <c r="L155" i="14"/>
  <c r="K155" i="14"/>
  <c r="I155" i="14"/>
  <c r="H155" i="14"/>
  <c r="F155" i="14"/>
  <c r="E155" i="14"/>
  <c r="AP154" i="14"/>
  <c r="AO154" i="14"/>
  <c r="AN154" i="14"/>
  <c r="AK154" i="14"/>
  <c r="AH154" i="14"/>
  <c r="AE154" i="14"/>
  <c r="AB154" i="14"/>
  <c r="Y154" i="14"/>
  <c r="V154" i="14"/>
  <c r="AP153" i="14"/>
  <c r="AO153" i="14"/>
  <c r="AM152" i="14"/>
  <c r="AL152" i="14"/>
  <c r="AJ152" i="14"/>
  <c r="AI152" i="14"/>
  <c r="AG152" i="14"/>
  <c r="AF152" i="14"/>
  <c r="AD152" i="14"/>
  <c r="AC152" i="14"/>
  <c r="AA152" i="14"/>
  <c r="Z152" i="14"/>
  <c r="X152" i="14"/>
  <c r="W152" i="14"/>
  <c r="U152" i="14"/>
  <c r="T152" i="14"/>
  <c r="R152" i="14"/>
  <c r="Q152" i="14"/>
  <c r="O152" i="14"/>
  <c r="N152" i="14"/>
  <c r="L152" i="14"/>
  <c r="K152" i="14"/>
  <c r="I152" i="14"/>
  <c r="H152" i="14"/>
  <c r="F152" i="14"/>
  <c r="E152" i="14"/>
  <c r="AP151" i="14"/>
  <c r="AO151" i="14"/>
  <c r="AN151" i="14"/>
  <c r="AK151" i="14"/>
  <c r="AH151" i="14"/>
  <c r="AE151" i="14"/>
  <c r="AB151" i="14"/>
  <c r="Y151" i="14"/>
  <c r="AP150" i="14"/>
  <c r="AO150" i="14"/>
  <c r="AN150" i="14"/>
  <c r="AK150" i="14"/>
  <c r="AH150" i="14"/>
  <c r="AE150" i="14"/>
  <c r="AB150" i="14"/>
  <c r="Y150" i="14"/>
  <c r="V150" i="14"/>
  <c r="AP149" i="14"/>
  <c r="AO149" i="14"/>
  <c r="AN149" i="14"/>
  <c r="AK149" i="14"/>
  <c r="AH149" i="14"/>
  <c r="AE149" i="14"/>
  <c r="AB149" i="14"/>
  <c r="Y149" i="14"/>
  <c r="V149" i="14"/>
  <c r="AP148" i="14"/>
  <c r="AO148" i="14"/>
  <c r="AN148" i="14"/>
  <c r="AK148" i="14"/>
  <c r="AH148" i="14"/>
  <c r="AE148" i="14"/>
  <c r="AB148" i="14"/>
  <c r="Y148" i="14"/>
  <c r="V148" i="14"/>
  <c r="AP147" i="14"/>
  <c r="AO147" i="14"/>
  <c r="AN147" i="14"/>
  <c r="AK147" i="14"/>
  <c r="AH147" i="14"/>
  <c r="AE147" i="14"/>
  <c r="AB147" i="14"/>
  <c r="Y147" i="14"/>
  <c r="V147" i="14"/>
  <c r="AP146" i="14"/>
  <c r="AO146" i="14"/>
  <c r="AM145" i="14"/>
  <c r="AL145" i="14"/>
  <c r="AJ145" i="14"/>
  <c r="AI145" i="14"/>
  <c r="AG145" i="14"/>
  <c r="AF145" i="14"/>
  <c r="AD145" i="14"/>
  <c r="AC145" i="14"/>
  <c r="AA145" i="14"/>
  <c r="Z145" i="14"/>
  <c r="X145" i="14"/>
  <c r="W145" i="14"/>
  <c r="U145" i="14"/>
  <c r="T145" i="14"/>
  <c r="R145" i="14"/>
  <c r="Q145" i="14"/>
  <c r="O145" i="14"/>
  <c r="N145" i="14"/>
  <c r="L145" i="14"/>
  <c r="K145" i="14"/>
  <c r="I145" i="14"/>
  <c r="H145" i="14"/>
  <c r="F145" i="14"/>
  <c r="E145" i="14"/>
  <c r="AP144" i="14"/>
  <c r="AO144" i="14"/>
  <c r="AN144" i="14"/>
  <c r="AK144" i="14"/>
  <c r="AP143" i="14"/>
  <c r="AO143" i="14"/>
  <c r="AN143" i="14"/>
  <c r="AK143" i="14"/>
  <c r="AP142" i="14"/>
  <c r="AO142" i="14"/>
  <c r="AN142" i="14"/>
  <c r="AK142" i="14"/>
  <c r="AB145" i="14"/>
  <c r="Y145" i="14"/>
  <c r="AP141" i="14"/>
  <c r="AO141" i="14"/>
  <c r="AM139" i="14"/>
  <c r="AL139" i="14"/>
  <c r="AJ139" i="14"/>
  <c r="AI139" i="14"/>
  <c r="AG139" i="14"/>
  <c r="AF139" i="14"/>
  <c r="AD139" i="14"/>
  <c r="AC139" i="14"/>
  <c r="AA139" i="14"/>
  <c r="Z139" i="14"/>
  <c r="X139" i="14"/>
  <c r="W139" i="14"/>
  <c r="U139" i="14"/>
  <c r="T139" i="14"/>
  <c r="R139" i="14"/>
  <c r="Q139" i="14"/>
  <c r="O139" i="14"/>
  <c r="N139" i="14"/>
  <c r="L139" i="14"/>
  <c r="K139" i="14"/>
  <c r="I139" i="14"/>
  <c r="H139" i="14"/>
  <c r="F139" i="14"/>
  <c r="E139" i="14"/>
  <c r="AP138" i="14"/>
  <c r="AO138" i="14"/>
  <c r="AN138" i="14"/>
  <c r="AK138" i="14"/>
  <c r="AH138" i="14"/>
  <c r="AE138" i="14"/>
  <c r="AB138" i="14"/>
  <c r="Y138" i="14"/>
  <c r="V138" i="14"/>
  <c r="S138" i="14"/>
  <c r="P138" i="14"/>
  <c r="M138" i="14"/>
  <c r="J138" i="14"/>
  <c r="G138" i="14"/>
  <c r="AP137" i="14"/>
  <c r="AO137" i="14"/>
  <c r="AM136" i="14"/>
  <c r="AL136" i="14"/>
  <c r="AJ136" i="14"/>
  <c r="AI136" i="14"/>
  <c r="AG136" i="14"/>
  <c r="AF136" i="14"/>
  <c r="AD136" i="14"/>
  <c r="AC136" i="14"/>
  <c r="AA136" i="14"/>
  <c r="Z136" i="14"/>
  <c r="X136" i="14"/>
  <c r="W136" i="14"/>
  <c r="U136" i="14"/>
  <c r="T136" i="14"/>
  <c r="R136" i="14"/>
  <c r="Q136" i="14"/>
  <c r="O136" i="14"/>
  <c r="N136" i="14"/>
  <c r="L136" i="14"/>
  <c r="K136" i="14"/>
  <c r="I136" i="14"/>
  <c r="H136" i="14"/>
  <c r="F136" i="14"/>
  <c r="E136" i="14"/>
  <c r="AP135" i="14"/>
  <c r="AO135" i="14"/>
  <c r="AN135" i="14"/>
  <c r="AK135" i="14"/>
  <c r="AH135" i="14"/>
  <c r="AE135" i="14"/>
  <c r="AB135" i="14"/>
  <c r="AP134" i="14"/>
  <c r="AO134" i="14"/>
  <c r="AN134" i="14"/>
  <c r="AK134" i="14"/>
  <c r="AH134" i="14"/>
  <c r="AE134" i="14"/>
  <c r="AB134" i="14"/>
  <c r="Y134" i="14"/>
  <c r="V134" i="14"/>
  <c r="AP133" i="14"/>
  <c r="AO133" i="14"/>
  <c r="AN133" i="14"/>
  <c r="AK133" i="14"/>
  <c r="AH133" i="14"/>
  <c r="AE133" i="14"/>
  <c r="AB133" i="14"/>
  <c r="Y133" i="14"/>
  <c r="V133" i="14"/>
  <c r="AP132" i="14"/>
  <c r="AO132" i="14"/>
  <c r="AN132" i="14"/>
  <c r="AK132" i="14"/>
  <c r="AH132" i="14"/>
  <c r="AE132" i="14"/>
  <c r="AB132" i="14"/>
  <c r="Y132" i="14"/>
  <c r="V132" i="14"/>
  <c r="AP131" i="14"/>
  <c r="AO131" i="14"/>
  <c r="AN131" i="14"/>
  <c r="AK131" i="14"/>
  <c r="AH131" i="14"/>
  <c r="AE131" i="14"/>
  <c r="AB131" i="14"/>
  <c r="Y131" i="14"/>
  <c r="V131" i="14"/>
  <c r="AP130" i="14"/>
  <c r="AO130" i="14"/>
  <c r="AM129" i="14"/>
  <c r="AL129" i="14"/>
  <c r="AJ129" i="14"/>
  <c r="AI129" i="14"/>
  <c r="AG129" i="14"/>
  <c r="AF129" i="14"/>
  <c r="AD129" i="14"/>
  <c r="AC129" i="14"/>
  <c r="AA129" i="14"/>
  <c r="Z129" i="14"/>
  <c r="X129" i="14"/>
  <c r="W129" i="14"/>
  <c r="U129" i="14"/>
  <c r="T129" i="14"/>
  <c r="R129" i="14"/>
  <c r="Q129" i="14"/>
  <c r="O129" i="14"/>
  <c r="N129" i="14"/>
  <c r="L129" i="14"/>
  <c r="K129" i="14"/>
  <c r="J129" i="14"/>
  <c r="I129" i="14"/>
  <c r="H129" i="14"/>
  <c r="F129" i="14"/>
  <c r="E129" i="14"/>
  <c r="AP128" i="14"/>
  <c r="AO128" i="14"/>
  <c r="AN128" i="14"/>
  <c r="AK128" i="14"/>
  <c r="AP127" i="14"/>
  <c r="AO127" i="14"/>
  <c r="AN127" i="14"/>
  <c r="AK127" i="14"/>
  <c r="AP126" i="14"/>
  <c r="AO126" i="14"/>
  <c r="AN126" i="14"/>
  <c r="AK126" i="14"/>
  <c r="S129" i="14"/>
  <c r="M129" i="14"/>
  <c r="G129" i="14"/>
  <c r="AP125" i="14"/>
  <c r="AO125" i="14"/>
  <c r="AM123" i="14"/>
  <c r="AL123" i="14"/>
  <c r="AJ123" i="14"/>
  <c r="AI123" i="14"/>
  <c r="AG123" i="14"/>
  <c r="AF123" i="14"/>
  <c r="AD123" i="14"/>
  <c r="AC123" i="14"/>
  <c r="AA123" i="14"/>
  <c r="Z123" i="14"/>
  <c r="X123" i="14"/>
  <c r="W123" i="14"/>
  <c r="Y123" i="14" s="1"/>
  <c r="U123" i="14"/>
  <c r="T123" i="14"/>
  <c r="R123" i="14"/>
  <c r="Q123" i="14"/>
  <c r="O123" i="14"/>
  <c r="N123" i="14"/>
  <c r="L123" i="14"/>
  <c r="K123" i="14"/>
  <c r="I123" i="14"/>
  <c r="H123" i="14"/>
  <c r="F123" i="14"/>
  <c r="E123" i="14"/>
  <c r="AP122" i="14"/>
  <c r="AO122" i="14"/>
  <c r="AN122" i="14"/>
  <c r="AK122" i="14"/>
  <c r="AH122" i="14"/>
  <c r="AE122" i="14"/>
  <c r="AB122" i="14"/>
  <c r="Y122" i="14"/>
  <c r="V122" i="14"/>
  <c r="AP121" i="14"/>
  <c r="AO121" i="14"/>
  <c r="AM120" i="14"/>
  <c r="AL120" i="14"/>
  <c r="AJ120" i="14"/>
  <c r="AI120" i="14"/>
  <c r="AG120" i="14"/>
  <c r="AF120" i="14"/>
  <c r="AD120" i="14"/>
  <c r="AC120" i="14"/>
  <c r="AA120" i="14"/>
  <c r="Z120" i="14"/>
  <c r="X120" i="14"/>
  <c r="W120" i="14"/>
  <c r="U120" i="14"/>
  <c r="T120" i="14"/>
  <c r="R120" i="14"/>
  <c r="Q120" i="14"/>
  <c r="O120" i="14"/>
  <c r="N120" i="14"/>
  <c r="L120" i="14"/>
  <c r="K120" i="14"/>
  <c r="I120" i="14"/>
  <c r="H120" i="14"/>
  <c r="F120" i="14"/>
  <c r="E120" i="14"/>
  <c r="AP119" i="14"/>
  <c r="AO119" i="14"/>
  <c r="AH119" i="14"/>
  <c r="Y119" i="14"/>
  <c r="AP118" i="14"/>
  <c r="AO118" i="14"/>
  <c r="AN118" i="14"/>
  <c r="AK118" i="14"/>
  <c r="AH118" i="14"/>
  <c r="AB118" i="14"/>
  <c r="Y118" i="14"/>
  <c r="V118" i="14"/>
  <c r="AP117" i="14"/>
  <c r="AO117" i="14"/>
  <c r="AN117" i="14"/>
  <c r="AK117" i="14"/>
  <c r="AH117" i="14"/>
  <c r="AB117" i="14"/>
  <c r="Y117" i="14"/>
  <c r="V117" i="14"/>
  <c r="AP116" i="14"/>
  <c r="AO116" i="14"/>
  <c r="AN116" i="14"/>
  <c r="AK116" i="14"/>
  <c r="AH116" i="14"/>
  <c r="AB116" i="14"/>
  <c r="Y116" i="14"/>
  <c r="V116" i="14"/>
  <c r="AP115" i="14"/>
  <c r="AO115" i="14"/>
  <c r="AN115" i="14"/>
  <c r="AK115" i="14"/>
  <c r="AH115" i="14"/>
  <c r="AE115" i="14"/>
  <c r="AB115" i="14"/>
  <c r="Y115" i="14"/>
  <c r="V115" i="14"/>
  <c r="M120" i="14"/>
  <c r="AP114" i="14"/>
  <c r="AO114" i="14"/>
  <c r="AM113" i="14"/>
  <c r="AL113" i="14"/>
  <c r="AJ113" i="14"/>
  <c r="AI113" i="14"/>
  <c r="AG113" i="14"/>
  <c r="AF113" i="14"/>
  <c r="AD113" i="14"/>
  <c r="AC113" i="14"/>
  <c r="AA113" i="14"/>
  <c r="Z113" i="14"/>
  <c r="X113" i="14"/>
  <c r="W113" i="14"/>
  <c r="Y112" i="14" s="1"/>
  <c r="Y113" i="14" s="1"/>
  <c r="U113" i="14"/>
  <c r="T113" i="14"/>
  <c r="R113" i="14"/>
  <c r="Q113" i="14"/>
  <c r="O113" i="14"/>
  <c r="N113" i="14"/>
  <c r="L113" i="14"/>
  <c r="K113" i="14"/>
  <c r="I113" i="14"/>
  <c r="H113" i="14"/>
  <c r="F113" i="14"/>
  <c r="E113" i="14"/>
  <c r="AP112" i="14"/>
  <c r="AO112" i="14"/>
  <c r="AP111" i="14"/>
  <c r="AO111" i="14"/>
  <c r="AP110" i="14"/>
  <c r="AO110" i="14"/>
  <c r="AN110" i="14"/>
  <c r="AN113" i="14" s="1"/>
  <c r="AK110" i="14"/>
  <c r="J113" i="14"/>
  <c r="AP109" i="14"/>
  <c r="AO109" i="14"/>
  <c r="AM107" i="14"/>
  <c r="AL107" i="14"/>
  <c r="AJ107" i="14"/>
  <c r="AI107" i="14"/>
  <c r="AG107" i="14"/>
  <c r="AF107" i="14"/>
  <c r="AD107" i="14"/>
  <c r="AC107" i="14"/>
  <c r="AA107" i="14"/>
  <c r="Z107" i="14"/>
  <c r="X107" i="14"/>
  <c r="W107" i="14"/>
  <c r="U107" i="14"/>
  <c r="T107" i="14"/>
  <c r="V107" i="14" s="1"/>
  <c r="R107" i="14"/>
  <c r="Q107" i="14"/>
  <c r="O107" i="14"/>
  <c r="N107" i="14"/>
  <c r="L107" i="14"/>
  <c r="K107" i="14"/>
  <c r="M107" i="14" s="1"/>
  <c r="I107" i="14"/>
  <c r="H107" i="14"/>
  <c r="F107" i="14"/>
  <c r="E107" i="14"/>
  <c r="AP106" i="14"/>
  <c r="AO106" i="14"/>
  <c r="AN106" i="14"/>
  <c r="AK106" i="14"/>
  <c r="S106" i="14"/>
  <c r="P106" i="14"/>
  <c r="M106" i="14"/>
  <c r="J106" i="14"/>
  <c r="G106" i="14"/>
  <c r="AP105" i="14"/>
  <c r="AO105" i="14"/>
  <c r="AM104" i="14"/>
  <c r="AL104" i="14"/>
  <c r="AJ104" i="14"/>
  <c r="AI104" i="14"/>
  <c r="AG104" i="14"/>
  <c r="AF104" i="14"/>
  <c r="AD104" i="14"/>
  <c r="AC104" i="14"/>
  <c r="AA104" i="14"/>
  <c r="Z104" i="14"/>
  <c r="X104" i="14"/>
  <c r="W104" i="14"/>
  <c r="U104" i="14"/>
  <c r="T104" i="14"/>
  <c r="R104" i="14"/>
  <c r="Q104" i="14"/>
  <c r="O104" i="14"/>
  <c r="N104" i="14"/>
  <c r="L104" i="14"/>
  <c r="K104" i="14"/>
  <c r="I104" i="14"/>
  <c r="H104" i="14"/>
  <c r="F104" i="14"/>
  <c r="E104" i="14"/>
  <c r="AP103" i="14"/>
  <c r="AO103" i="14"/>
  <c r="AP102" i="14"/>
  <c r="AO102" i="14"/>
  <c r="AN102" i="14"/>
  <c r="AK102" i="14"/>
  <c r="AH102" i="14"/>
  <c r="AE102" i="14"/>
  <c r="AB102" i="14"/>
  <c r="Y102" i="14"/>
  <c r="V102" i="14"/>
  <c r="S102" i="14"/>
  <c r="P102" i="14"/>
  <c r="M102" i="14"/>
  <c r="J102" i="14"/>
  <c r="G102" i="14"/>
  <c r="AP101" i="14"/>
  <c r="AO101" i="14"/>
  <c r="AN101" i="14"/>
  <c r="AK101" i="14"/>
  <c r="AH101" i="14"/>
  <c r="AE101" i="14"/>
  <c r="AB101" i="14"/>
  <c r="Y101" i="14"/>
  <c r="V101" i="14"/>
  <c r="S101" i="14"/>
  <c r="P101" i="14"/>
  <c r="M101" i="14"/>
  <c r="J101" i="14"/>
  <c r="G101" i="14"/>
  <c r="AP100" i="14"/>
  <c r="AO100" i="14"/>
  <c r="AN100" i="14"/>
  <c r="AK100" i="14"/>
  <c r="AH100" i="14"/>
  <c r="AE100" i="14"/>
  <c r="AB100" i="14"/>
  <c r="Y100" i="14"/>
  <c r="V100" i="14"/>
  <c r="S100" i="14"/>
  <c r="P100" i="14"/>
  <c r="M100" i="14"/>
  <c r="J100" i="14"/>
  <c r="G100" i="14"/>
  <c r="AP99" i="14"/>
  <c r="AO99" i="14"/>
  <c r="AN99" i="14"/>
  <c r="AK99" i="14"/>
  <c r="AH99" i="14"/>
  <c r="AE99" i="14"/>
  <c r="AB99" i="14"/>
  <c r="Y99" i="14"/>
  <c r="V99" i="14"/>
  <c r="S99" i="14"/>
  <c r="P99" i="14"/>
  <c r="M99" i="14"/>
  <c r="J99" i="14"/>
  <c r="G99" i="14"/>
  <c r="AP98" i="14"/>
  <c r="AO98" i="14"/>
  <c r="AM97" i="14"/>
  <c r="AL97" i="14"/>
  <c r="AJ97" i="14"/>
  <c r="AI97" i="14"/>
  <c r="AG97" i="14"/>
  <c r="AF97" i="14"/>
  <c r="AD97" i="14"/>
  <c r="AC97" i="14"/>
  <c r="AA97" i="14"/>
  <c r="Z97" i="14"/>
  <c r="Z108" i="14" s="1"/>
  <c r="X97" i="14"/>
  <c r="W97" i="14"/>
  <c r="U97" i="14"/>
  <c r="T97" i="14"/>
  <c r="R97" i="14"/>
  <c r="Q97" i="14"/>
  <c r="O97" i="14"/>
  <c r="N97" i="14"/>
  <c r="L97" i="14"/>
  <c r="K97" i="14"/>
  <c r="I97" i="14"/>
  <c r="H97" i="14"/>
  <c r="F97" i="14"/>
  <c r="E97" i="14"/>
  <c r="AP96" i="14"/>
  <c r="AO96" i="14"/>
  <c r="AN96" i="14"/>
  <c r="AK96" i="14"/>
  <c r="AP95" i="14"/>
  <c r="AO95" i="14"/>
  <c r="AN95" i="14"/>
  <c r="AK95" i="14"/>
  <c r="AP94" i="14"/>
  <c r="AO94" i="14"/>
  <c r="AN94" i="14"/>
  <c r="AK94" i="14"/>
  <c r="AE97" i="14"/>
  <c r="P97" i="14"/>
  <c r="M97" i="14"/>
  <c r="AP93" i="14"/>
  <c r="AO93" i="14"/>
  <c r="AM91" i="14"/>
  <c r="AL91" i="14"/>
  <c r="AJ91" i="14"/>
  <c r="AI91" i="14"/>
  <c r="AG91" i="14"/>
  <c r="AF91" i="14"/>
  <c r="AD91" i="14"/>
  <c r="AC91" i="14"/>
  <c r="AA91" i="14"/>
  <c r="Z91" i="14"/>
  <c r="X91" i="14"/>
  <c r="W91" i="14"/>
  <c r="U91" i="14"/>
  <c r="T91" i="14"/>
  <c r="R91" i="14"/>
  <c r="Q91" i="14"/>
  <c r="O91" i="14"/>
  <c r="N91" i="14"/>
  <c r="L91" i="14"/>
  <c r="K91" i="14"/>
  <c r="I91" i="14"/>
  <c r="H91" i="14"/>
  <c r="F91" i="14"/>
  <c r="E91" i="14"/>
  <c r="AP90" i="14"/>
  <c r="AO90" i="14"/>
  <c r="AN90" i="14"/>
  <c r="AK90" i="14"/>
  <c r="P90" i="14"/>
  <c r="M90" i="14"/>
  <c r="J90" i="14"/>
  <c r="G90" i="14"/>
  <c r="AP89" i="14"/>
  <c r="AO89" i="14"/>
  <c r="AM88" i="14"/>
  <c r="AL88" i="14"/>
  <c r="AJ88" i="14"/>
  <c r="AI88" i="14"/>
  <c r="AG88" i="14"/>
  <c r="AF88" i="14"/>
  <c r="AD88" i="14"/>
  <c r="AC88" i="14"/>
  <c r="AA88" i="14"/>
  <c r="Z88" i="14"/>
  <c r="X88" i="14"/>
  <c r="W88" i="14"/>
  <c r="U88" i="14"/>
  <c r="T88" i="14"/>
  <c r="R88" i="14"/>
  <c r="Q88" i="14"/>
  <c r="O88" i="14"/>
  <c r="N88" i="14"/>
  <c r="L88" i="14"/>
  <c r="K88" i="14"/>
  <c r="I88" i="14"/>
  <c r="H88" i="14"/>
  <c r="F88" i="14"/>
  <c r="E88" i="14"/>
  <c r="AP87" i="14"/>
  <c r="AO87" i="14"/>
  <c r="AP86" i="14"/>
  <c r="AO86" i="14"/>
  <c r="AN86" i="14"/>
  <c r="AK86" i="14"/>
  <c r="AP85" i="14"/>
  <c r="AO85" i="14"/>
  <c r="AN85" i="14"/>
  <c r="AK85" i="14"/>
  <c r="AP84" i="14"/>
  <c r="AO84" i="14"/>
  <c r="AN84" i="14"/>
  <c r="AK84" i="14"/>
  <c r="AP83" i="14"/>
  <c r="AO83" i="14"/>
  <c r="AN83" i="14"/>
  <c r="AK83" i="14"/>
  <c r="AP82" i="14"/>
  <c r="AO82" i="14"/>
  <c r="AM81" i="14"/>
  <c r="AL81" i="14"/>
  <c r="AJ81" i="14"/>
  <c r="AI81" i="14"/>
  <c r="AG81" i="14"/>
  <c r="AF81" i="14"/>
  <c r="AD81" i="14"/>
  <c r="AC81" i="14"/>
  <c r="AA81" i="14"/>
  <c r="Z81" i="14"/>
  <c r="X81" i="14"/>
  <c r="W81" i="14"/>
  <c r="U81" i="14"/>
  <c r="T81" i="14"/>
  <c r="R81" i="14"/>
  <c r="Q81" i="14"/>
  <c r="O81" i="14"/>
  <c r="N81" i="14"/>
  <c r="L81" i="14"/>
  <c r="K81" i="14"/>
  <c r="I81" i="14"/>
  <c r="H81" i="14"/>
  <c r="F81" i="14"/>
  <c r="E81" i="14"/>
  <c r="AP80" i="14"/>
  <c r="AO80" i="14"/>
  <c r="AN80" i="14"/>
  <c r="AK80" i="14"/>
  <c r="AP79" i="14"/>
  <c r="AO79" i="14"/>
  <c r="AN79" i="14"/>
  <c r="AK79" i="14"/>
  <c r="AP78" i="14"/>
  <c r="AO78" i="14"/>
  <c r="AN78" i="14"/>
  <c r="AK78" i="14"/>
  <c r="S81" i="14"/>
  <c r="AP77" i="14"/>
  <c r="AO77" i="14"/>
  <c r="AM75" i="14"/>
  <c r="AL75" i="14"/>
  <c r="AJ75" i="14"/>
  <c r="AI75" i="14"/>
  <c r="AG75" i="14"/>
  <c r="AF75" i="14"/>
  <c r="AD75" i="14"/>
  <c r="AC75" i="14"/>
  <c r="AA75" i="14"/>
  <c r="Z75" i="14"/>
  <c r="X75" i="14"/>
  <c r="W75" i="14"/>
  <c r="U75" i="14"/>
  <c r="T75" i="14"/>
  <c r="R75" i="14"/>
  <c r="Q75" i="14"/>
  <c r="O75" i="14"/>
  <c r="N75" i="14"/>
  <c r="L75" i="14"/>
  <c r="K75" i="14"/>
  <c r="I75" i="14"/>
  <c r="H75" i="14"/>
  <c r="F75" i="14"/>
  <c r="E75" i="14"/>
  <c r="AP74" i="14"/>
  <c r="AO74" i="14"/>
  <c r="AN74" i="14"/>
  <c r="AK74" i="14"/>
  <c r="AH74" i="14"/>
  <c r="AE74" i="14"/>
  <c r="AB74" i="14"/>
  <c r="Y74" i="14"/>
  <c r="V74" i="14"/>
  <c r="S74" i="14"/>
  <c r="P74" i="14"/>
  <c r="M74" i="14"/>
  <c r="J74" i="14"/>
  <c r="G74" i="14"/>
  <c r="AP73" i="14"/>
  <c r="AO73" i="14"/>
  <c r="AM72" i="14"/>
  <c r="AL72" i="14"/>
  <c r="AJ72" i="14"/>
  <c r="AI72" i="14"/>
  <c r="AG72" i="14"/>
  <c r="AF72" i="14"/>
  <c r="AD72" i="14"/>
  <c r="AC72" i="14"/>
  <c r="AA72" i="14"/>
  <c r="Z72" i="14"/>
  <c r="X72" i="14"/>
  <c r="W72" i="14"/>
  <c r="U72" i="14"/>
  <c r="T72" i="14"/>
  <c r="R72" i="14"/>
  <c r="Q72" i="14"/>
  <c r="O72" i="14"/>
  <c r="N72" i="14"/>
  <c r="L72" i="14"/>
  <c r="K72" i="14"/>
  <c r="I72" i="14"/>
  <c r="H72" i="14"/>
  <c r="F72" i="14"/>
  <c r="E72" i="14"/>
  <c r="AP71" i="14"/>
  <c r="AO71" i="14"/>
  <c r="AN71" i="14"/>
  <c r="AK71" i="14"/>
  <c r="AH71" i="14"/>
  <c r="AE71" i="14"/>
  <c r="AB71" i="14"/>
  <c r="Y71" i="14"/>
  <c r="V71" i="14"/>
  <c r="S71" i="14"/>
  <c r="P71" i="14"/>
  <c r="M71" i="14"/>
  <c r="J71" i="14"/>
  <c r="G71" i="14"/>
  <c r="AP70" i="14"/>
  <c r="AO70" i="14"/>
  <c r="AN70" i="14"/>
  <c r="AK70" i="14"/>
  <c r="AH70" i="14"/>
  <c r="AE70" i="14"/>
  <c r="AB70" i="14"/>
  <c r="Y70" i="14"/>
  <c r="V70" i="14"/>
  <c r="S70" i="14"/>
  <c r="P70" i="14"/>
  <c r="M70" i="14"/>
  <c r="J70" i="14"/>
  <c r="G70" i="14"/>
  <c r="AP69" i="14"/>
  <c r="AO69" i="14"/>
  <c r="AN69" i="14"/>
  <c r="AK69" i="14"/>
  <c r="AH69" i="14"/>
  <c r="AE69" i="14"/>
  <c r="AB69" i="14"/>
  <c r="Y69" i="14"/>
  <c r="V69" i="14"/>
  <c r="S69" i="14"/>
  <c r="P69" i="14"/>
  <c r="M69" i="14"/>
  <c r="J69" i="14"/>
  <c r="G69" i="14"/>
  <c r="AP68" i="14"/>
  <c r="AO68" i="14"/>
  <c r="AN68" i="14"/>
  <c r="AK68" i="14"/>
  <c r="AH68" i="14"/>
  <c r="AE68" i="14"/>
  <c r="AB68" i="14"/>
  <c r="Y68" i="14"/>
  <c r="V68" i="14"/>
  <c r="S68" i="14"/>
  <c r="P68" i="14"/>
  <c r="M68" i="14"/>
  <c r="J68" i="14"/>
  <c r="G68" i="14"/>
  <c r="AP67" i="14"/>
  <c r="AO67" i="14"/>
  <c r="AP66" i="14"/>
  <c r="AO66" i="14"/>
  <c r="AM65" i="14"/>
  <c r="AL65" i="14"/>
  <c r="AJ65" i="14"/>
  <c r="AI65" i="14"/>
  <c r="AG65" i="14"/>
  <c r="AF65" i="14"/>
  <c r="AD65" i="14"/>
  <c r="AC65" i="14"/>
  <c r="AA65" i="14"/>
  <c r="Z65" i="14"/>
  <c r="X65" i="14"/>
  <c r="W65" i="14"/>
  <c r="U65" i="14"/>
  <c r="T65" i="14"/>
  <c r="R65" i="14"/>
  <c r="Q65" i="14"/>
  <c r="O65" i="14"/>
  <c r="N65" i="14"/>
  <c r="L65" i="14"/>
  <c r="K65" i="14"/>
  <c r="I65" i="14"/>
  <c r="H65" i="14"/>
  <c r="F65" i="14"/>
  <c r="E65" i="14"/>
  <c r="AP64" i="14"/>
  <c r="AO64" i="14"/>
  <c r="AP63" i="14"/>
  <c r="AO63" i="14"/>
  <c r="AN63" i="14"/>
  <c r="AK63" i="14"/>
  <c r="AH63" i="14"/>
  <c r="AE63" i="14"/>
  <c r="AB63" i="14"/>
  <c r="Y63" i="14"/>
  <c r="V63" i="14"/>
  <c r="S63" i="14"/>
  <c r="P63" i="14"/>
  <c r="M63" i="14"/>
  <c r="J63" i="14"/>
  <c r="G63" i="14"/>
  <c r="AP62" i="14"/>
  <c r="AO62" i="14"/>
  <c r="AN62" i="14"/>
  <c r="AK62" i="14"/>
  <c r="AH62" i="14"/>
  <c r="AE62" i="14"/>
  <c r="AB62" i="14"/>
  <c r="Y62" i="14"/>
  <c r="V62" i="14"/>
  <c r="S62" i="14"/>
  <c r="P62" i="14"/>
  <c r="M62" i="14"/>
  <c r="J62" i="14"/>
  <c r="G62" i="14"/>
  <c r="AP61" i="14"/>
  <c r="AO61" i="14"/>
  <c r="AM59" i="14"/>
  <c r="AL59" i="14"/>
  <c r="AJ59" i="14"/>
  <c r="AI59" i="14"/>
  <c r="AG59" i="14"/>
  <c r="AF59" i="14"/>
  <c r="AD59" i="14"/>
  <c r="AC59" i="14"/>
  <c r="AA59" i="14"/>
  <c r="Z59" i="14"/>
  <c r="X59" i="14"/>
  <c r="W59" i="14"/>
  <c r="U59" i="14"/>
  <c r="T59" i="14"/>
  <c r="R59" i="14"/>
  <c r="Q59" i="14"/>
  <c r="O59" i="14"/>
  <c r="N59" i="14"/>
  <c r="L59" i="14"/>
  <c r="K59" i="14"/>
  <c r="H59" i="14"/>
  <c r="AP58" i="14"/>
  <c r="AN58" i="14"/>
  <c r="AK58" i="14"/>
  <c r="AP57" i="14"/>
  <c r="AO57" i="14"/>
  <c r="AM56" i="14"/>
  <c r="AL56" i="14"/>
  <c r="AJ56" i="14"/>
  <c r="AI56" i="14"/>
  <c r="AG56" i="14"/>
  <c r="AF56" i="14"/>
  <c r="AD56" i="14"/>
  <c r="AC56" i="14"/>
  <c r="AA56" i="14"/>
  <c r="Z56" i="14"/>
  <c r="X56" i="14"/>
  <c r="W56" i="14"/>
  <c r="U56" i="14"/>
  <c r="T56" i="14"/>
  <c r="R56" i="14"/>
  <c r="Q56" i="14"/>
  <c r="O56" i="14"/>
  <c r="N56" i="14"/>
  <c r="K56" i="14"/>
  <c r="I56" i="14"/>
  <c r="H56" i="14"/>
  <c r="AP55" i="14"/>
  <c r="AO55" i="14"/>
  <c r="AP54" i="14"/>
  <c r="AO54" i="14"/>
  <c r="AN54" i="14"/>
  <c r="AK54" i="14"/>
  <c r="AP53" i="14"/>
  <c r="AO53" i="14"/>
  <c r="AN53" i="14"/>
  <c r="AK53" i="14"/>
  <c r="AP52" i="14"/>
  <c r="AO52" i="14"/>
  <c r="AN52" i="14"/>
  <c r="AK52" i="14"/>
  <c r="AP51" i="14"/>
  <c r="AO51" i="14"/>
  <c r="AN51" i="14"/>
  <c r="AK51" i="14"/>
  <c r="AP50" i="14"/>
  <c r="AO50" i="14"/>
  <c r="AM49" i="14"/>
  <c r="AL49" i="14"/>
  <c r="AJ49" i="14"/>
  <c r="AI49" i="14"/>
  <c r="AG49" i="14"/>
  <c r="AF49" i="14"/>
  <c r="AD49" i="14"/>
  <c r="AC49" i="14"/>
  <c r="AA49" i="14"/>
  <c r="Z49" i="14"/>
  <c r="X49" i="14"/>
  <c r="U49" i="14"/>
  <c r="T49" i="14"/>
  <c r="R49" i="14"/>
  <c r="Q49" i="14"/>
  <c r="O49" i="14"/>
  <c r="N49" i="14"/>
  <c r="L49" i="14"/>
  <c r="K49" i="14"/>
  <c r="I49" i="14"/>
  <c r="H49" i="14"/>
  <c r="F49" i="14"/>
  <c r="E49" i="14"/>
  <c r="AP48" i="14"/>
  <c r="AO48" i="14"/>
  <c r="AN48" i="14"/>
  <c r="AK48" i="14"/>
  <c r="AP47" i="14"/>
  <c r="AO47" i="14"/>
  <c r="AN47" i="14"/>
  <c r="AK47" i="14"/>
  <c r="AP46" i="14"/>
  <c r="AO46" i="14"/>
  <c r="AN46" i="14"/>
  <c r="AK46" i="14"/>
  <c r="AP45" i="14"/>
  <c r="AO45" i="14"/>
  <c r="AM43" i="14"/>
  <c r="AL43" i="14"/>
  <c r="AJ43" i="14"/>
  <c r="AI43" i="14"/>
  <c r="AG43" i="14"/>
  <c r="AF43" i="14"/>
  <c r="AD43" i="14"/>
  <c r="AC43" i="14"/>
  <c r="AA43" i="14"/>
  <c r="Z43" i="14"/>
  <c r="X43" i="14"/>
  <c r="W43" i="14"/>
  <c r="U43" i="14"/>
  <c r="T43" i="14"/>
  <c r="R43" i="14"/>
  <c r="Q43" i="14"/>
  <c r="O43" i="14"/>
  <c r="N43" i="14"/>
  <c r="L43" i="14"/>
  <c r="K43" i="14"/>
  <c r="I43" i="14"/>
  <c r="H43" i="14"/>
  <c r="F43" i="14"/>
  <c r="E43" i="14"/>
  <c r="AP42" i="14"/>
  <c r="AO42" i="14"/>
  <c r="AN42" i="14"/>
  <c r="AK42" i="14"/>
  <c r="AH42" i="14"/>
  <c r="AE42" i="14"/>
  <c r="AB42" i="14"/>
  <c r="Y42" i="14"/>
  <c r="V42" i="14"/>
  <c r="S42" i="14"/>
  <c r="P42" i="14"/>
  <c r="M42" i="14"/>
  <c r="J42" i="14"/>
  <c r="G42" i="14"/>
  <c r="AP41" i="14"/>
  <c r="AO41" i="14"/>
  <c r="AM40" i="14"/>
  <c r="AL40" i="14"/>
  <c r="AJ40" i="14"/>
  <c r="AI40" i="14"/>
  <c r="AG40" i="14"/>
  <c r="AF40" i="14"/>
  <c r="AD40" i="14"/>
  <c r="AC40" i="14"/>
  <c r="AA40" i="14"/>
  <c r="Z40" i="14"/>
  <c r="X40" i="14"/>
  <c r="W40" i="14"/>
  <c r="U40" i="14"/>
  <c r="T40" i="14"/>
  <c r="R40" i="14"/>
  <c r="Q40" i="14"/>
  <c r="O40" i="14"/>
  <c r="N40" i="14"/>
  <c r="L40" i="14"/>
  <c r="K40" i="14"/>
  <c r="I40" i="14"/>
  <c r="H40" i="14"/>
  <c r="F40" i="14"/>
  <c r="E40" i="14"/>
  <c r="AP39" i="14"/>
  <c r="AO39" i="14"/>
  <c r="AN39" i="14"/>
  <c r="AK39" i="14"/>
  <c r="AP38" i="14"/>
  <c r="AO38" i="14"/>
  <c r="AN38" i="14"/>
  <c r="AK38" i="14"/>
  <c r="AP37" i="14"/>
  <c r="AO37" i="14"/>
  <c r="AN37" i="14"/>
  <c r="AP36" i="14"/>
  <c r="AO36" i="14"/>
  <c r="AN36" i="14"/>
  <c r="AP35" i="14"/>
  <c r="AO35" i="14"/>
  <c r="AN35" i="14"/>
  <c r="AP34" i="14"/>
  <c r="AO34" i="14"/>
  <c r="AM33" i="14"/>
  <c r="AL33" i="14"/>
  <c r="AJ33" i="14"/>
  <c r="AI33" i="14"/>
  <c r="AG33" i="14"/>
  <c r="AF33" i="14"/>
  <c r="AD33" i="14"/>
  <c r="AC33" i="14"/>
  <c r="AA33" i="14"/>
  <c r="Z33" i="14"/>
  <c r="X33" i="14"/>
  <c r="U33" i="14"/>
  <c r="T33" i="14"/>
  <c r="R33" i="14"/>
  <c r="O33" i="14"/>
  <c r="N33" i="14"/>
  <c r="L33" i="14"/>
  <c r="K33" i="14"/>
  <c r="J33" i="14"/>
  <c r="I33" i="14"/>
  <c r="H33" i="14"/>
  <c r="F33" i="14"/>
  <c r="AP32" i="14"/>
  <c r="AO32" i="14"/>
  <c r="AN32" i="14"/>
  <c r="AK32" i="14"/>
  <c r="AP31" i="14"/>
  <c r="AO31" i="14"/>
  <c r="AN31" i="14"/>
  <c r="AK31" i="14"/>
  <c r="AP30" i="14"/>
  <c r="AO30" i="14"/>
  <c r="AN30" i="14"/>
  <c r="AK30" i="14"/>
  <c r="AP29" i="14"/>
  <c r="AO29" i="14"/>
  <c r="AM27" i="14"/>
  <c r="AL27" i="14"/>
  <c r="AJ27" i="14"/>
  <c r="AI27" i="14"/>
  <c r="AG27" i="14"/>
  <c r="AF27" i="14"/>
  <c r="AD27" i="14"/>
  <c r="AC27" i="14"/>
  <c r="AA27" i="14"/>
  <c r="Z27" i="14"/>
  <c r="X27" i="14"/>
  <c r="W27" i="14"/>
  <c r="U27" i="14"/>
  <c r="T27" i="14"/>
  <c r="R27" i="14"/>
  <c r="Q27" i="14"/>
  <c r="O27" i="14"/>
  <c r="N27" i="14"/>
  <c r="L27" i="14"/>
  <c r="K27" i="14"/>
  <c r="I27" i="14"/>
  <c r="H27" i="14"/>
  <c r="F27" i="14"/>
  <c r="E27" i="14"/>
  <c r="AP26" i="14"/>
  <c r="AO26" i="14"/>
  <c r="AN26" i="14"/>
  <c r="AK26" i="14"/>
  <c r="AH26" i="14"/>
  <c r="AE26" i="14"/>
  <c r="AB26" i="14"/>
  <c r="Y26" i="14"/>
  <c r="V26" i="14"/>
  <c r="AP25" i="14"/>
  <c r="AO25" i="14"/>
  <c r="AM24" i="14"/>
  <c r="AL24" i="14"/>
  <c r="AJ24" i="14"/>
  <c r="AI24" i="14"/>
  <c r="AG24" i="14"/>
  <c r="AF24" i="14"/>
  <c r="AD24" i="14"/>
  <c r="AC24" i="14"/>
  <c r="AA24" i="14"/>
  <c r="Z24" i="14"/>
  <c r="X24" i="14"/>
  <c r="W24" i="14"/>
  <c r="U24" i="14"/>
  <c r="T24" i="14"/>
  <c r="R24" i="14"/>
  <c r="Q24" i="14"/>
  <c r="O24" i="14"/>
  <c r="N24" i="14"/>
  <c r="L24" i="14"/>
  <c r="K24" i="14"/>
  <c r="I24" i="14"/>
  <c r="H24" i="14"/>
  <c r="F24" i="14"/>
  <c r="E24" i="14"/>
  <c r="AP23" i="14"/>
  <c r="AO23" i="14"/>
  <c r="AP22" i="14"/>
  <c r="AO22" i="14"/>
  <c r="AN22" i="14"/>
  <c r="AK22" i="14"/>
  <c r="AP21" i="14"/>
  <c r="AO21" i="14"/>
  <c r="AN21" i="14"/>
  <c r="AK21" i="14"/>
  <c r="AP20" i="14"/>
  <c r="AO20" i="14"/>
  <c r="AN20" i="14"/>
  <c r="AK20" i="14"/>
  <c r="AP19" i="14"/>
  <c r="AO19" i="14"/>
  <c r="AN19" i="14"/>
  <c r="AK19" i="14"/>
  <c r="G24" i="14"/>
  <c r="AP18" i="14"/>
  <c r="AO18" i="14"/>
  <c r="AM17" i="14"/>
  <c r="AL17" i="14"/>
  <c r="AJ17" i="14"/>
  <c r="AI17" i="14"/>
  <c r="AG17" i="14"/>
  <c r="AF17" i="14"/>
  <c r="AD17" i="14"/>
  <c r="AC17" i="14"/>
  <c r="AA17" i="14"/>
  <c r="Z17" i="14"/>
  <c r="X17" i="14"/>
  <c r="W17" i="14"/>
  <c r="U17" i="14"/>
  <c r="T17" i="14"/>
  <c r="R17" i="14"/>
  <c r="Q17" i="14"/>
  <c r="O17" i="14"/>
  <c r="L17" i="14"/>
  <c r="K17" i="14"/>
  <c r="I17" i="14"/>
  <c r="H17" i="14"/>
  <c r="F17" i="14"/>
  <c r="E17" i="14"/>
  <c r="AP16" i="14"/>
  <c r="AO16" i="14"/>
  <c r="AP15" i="14"/>
  <c r="AO15" i="14"/>
  <c r="AP14" i="14"/>
  <c r="AO14" i="14"/>
  <c r="Y107" i="14" l="1"/>
  <c r="AH65" i="14"/>
  <c r="AK107" i="14"/>
  <c r="G88" i="14"/>
  <c r="P172" i="14"/>
  <c r="V172" i="14"/>
  <c r="P213" i="14"/>
  <c r="AK191" i="14"/>
  <c r="AE33" i="14"/>
  <c r="AB172" i="14"/>
  <c r="AQ118" i="14"/>
  <c r="AQ126" i="14"/>
  <c r="AQ132" i="14"/>
  <c r="P17" i="14"/>
  <c r="G120" i="14"/>
  <c r="J188" i="14"/>
  <c r="AK17" i="14"/>
  <c r="Y49" i="14"/>
  <c r="S172" i="14"/>
  <c r="AQ150" i="14"/>
  <c r="G197" i="14"/>
  <c r="AQ200" i="14"/>
  <c r="AA227" i="14"/>
  <c r="AB191" i="14"/>
  <c r="P136" i="14"/>
  <c r="M165" i="14"/>
  <c r="P145" i="14"/>
  <c r="S97" i="14"/>
  <c r="G152" i="14"/>
  <c r="AE207" i="14"/>
  <c r="AH204" i="14"/>
  <c r="S120" i="14"/>
  <c r="P113" i="14"/>
  <c r="P40" i="14"/>
  <c r="V65" i="14"/>
  <c r="M104" i="14"/>
  <c r="M108" i="14" s="1"/>
  <c r="P107" i="14"/>
  <c r="S139" i="14"/>
  <c r="AK139" i="14"/>
  <c r="AH113" i="14"/>
  <c r="O108" i="14"/>
  <c r="Y191" i="14"/>
  <c r="S213" i="14"/>
  <c r="AQ106" i="14"/>
  <c r="AE197" i="14"/>
  <c r="Y165" i="14"/>
  <c r="AE107" i="14"/>
  <c r="AB97" i="14"/>
  <c r="AE81" i="14"/>
  <c r="AE49" i="14"/>
  <c r="S40" i="14"/>
  <c r="J223" i="14"/>
  <c r="Y65" i="14"/>
  <c r="P129" i="14"/>
  <c r="AQ171" i="14"/>
  <c r="V33" i="14"/>
  <c r="AK65" i="14"/>
  <c r="T108" i="14"/>
  <c r="AL108" i="14"/>
  <c r="S123" i="14"/>
  <c r="AK123" i="14"/>
  <c r="V81" i="14"/>
  <c r="M113" i="14"/>
  <c r="V129" i="14"/>
  <c r="J165" i="14"/>
  <c r="P155" i="14"/>
  <c r="AQ102" i="14"/>
  <c r="AH81" i="14"/>
  <c r="AE56" i="14"/>
  <c r="AB49" i="14"/>
  <c r="J97" i="14"/>
  <c r="Y139" i="14"/>
  <c r="P223" i="14"/>
  <c r="AH223" i="14"/>
  <c r="AH224" i="14" s="1"/>
  <c r="G145" i="14"/>
  <c r="AB139" i="14"/>
  <c r="P91" i="14"/>
  <c r="V91" i="14"/>
  <c r="AK213" i="14"/>
  <c r="AB113" i="14"/>
  <c r="V17" i="14"/>
  <c r="J24" i="14"/>
  <c r="Y97" i="14"/>
  <c r="AF108" i="14"/>
  <c r="AE123" i="14"/>
  <c r="AH56" i="14"/>
  <c r="Y17" i="14"/>
  <c r="AH43" i="14"/>
  <c r="S75" i="14"/>
  <c r="S107" i="14"/>
  <c r="AQ167" i="14"/>
  <c r="J181" i="14"/>
  <c r="Y197" i="14"/>
  <c r="S188" i="14"/>
  <c r="U44" i="14"/>
  <c r="AQ163" i="14"/>
  <c r="J204" i="14"/>
  <c r="AH33" i="14"/>
  <c r="M91" i="14"/>
  <c r="Y207" i="14"/>
  <c r="G213" i="14"/>
  <c r="AK97" i="14"/>
  <c r="J107" i="14"/>
  <c r="AH17" i="14"/>
  <c r="J49" i="14"/>
  <c r="AQ127" i="14"/>
  <c r="M191" i="14"/>
  <c r="AE191" i="14"/>
  <c r="AQ202" i="14"/>
  <c r="AP139" i="14"/>
  <c r="AK207" i="14"/>
  <c r="AE129" i="14"/>
  <c r="P33" i="14"/>
  <c r="S113" i="14"/>
  <c r="P165" i="14"/>
  <c r="V145" i="14"/>
  <c r="J172" i="14"/>
  <c r="AP223" i="14"/>
  <c r="AG156" i="14"/>
  <c r="S33" i="14"/>
  <c r="V165" i="14"/>
  <c r="V181" i="14"/>
  <c r="AO43" i="14"/>
  <c r="Y172" i="14"/>
  <c r="S181" i="14"/>
  <c r="G17" i="14"/>
  <c r="Y104" i="14"/>
  <c r="P181" i="14"/>
  <c r="S197" i="14"/>
  <c r="G49" i="14"/>
  <c r="J65" i="14"/>
  <c r="AE145" i="14"/>
  <c r="AE113" i="14"/>
  <c r="M65" i="14"/>
  <c r="AQ138" i="14"/>
  <c r="BB23" i="11"/>
  <c r="BB29" i="11" s="1"/>
  <c r="BC23" i="11"/>
  <c r="BC29" i="11" s="1"/>
  <c r="AQ222" i="14"/>
  <c r="T227" i="14"/>
  <c r="AK59" i="14"/>
  <c r="AH59" i="14"/>
  <c r="AQ58" i="14"/>
  <c r="M56" i="14"/>
  <c r="X124" i="14"/>
  <c r="AB123" i="14"/>
  <c r="AH123" i="14"/>
  <c r="AN129" i="14"/>
  <c r="M139" i="14"/>
  <c r="U227" i="14"/>
  <c r="G207" i="14"/>
  <c r="AQ215" i="14"/>
  <c r="J197" i="14"/>
  <c r="Y213" i="14"/>
  <c r="J72" i="14"/>
  <c r="V72" i="14"/>
  <c r="AH72" i="14"/>
  <c r="R76" i="14"/>
  <c r="AD76" i="14"/>
  <c r="AE75" i="14"/>
  <c r="AH91" i="14"/>
  <c r="P104" i="14"/>
  <c r="AH129" i="14"/>
  <c r="AB24" i="14"/>
  <c r="M49" i="14"/>
  <c r="S165" i="14"/>
  <c r="Y181" i="14"/>
  <c r="Y220" i="14"/>
  <c r="O159" i="14"/>
  <c r="AA159" i="14"/>
  <c r="Y27" i="14"/>
  <c r="AK27" i="14"/>
  <c r="AK49" i="14"/>
  <c r="AQ52" i="14"/>
  <c r="N60" i="14"/>
  <c r="S59" i="14"/>
  <c r="AE59" i="14"/>
  <c r="AQ69" i="14"/>
  <c r="AQ71" i="14"/>
  <c r="J75" i="14"/>
  <c r="V75" i="14"/>
  <c r="AH75" i="14"/>
  <c r="AB88" i="14"/>
  <c r="AH88" i="14"/>
  <c r="AN88" i="14"/>
  <c r="G91" i="14"/>
  <c r="AQ99" i="14"/>
  <c r="AQ101" i="14"/>
  <c r="M123" i="14"/>
  <c r="AI225" i="14"/>
  <c r="AM192" i="14"/>
  <c r="J207" i="14"/>
  <c r="P207" i="14"/>
  <c r="V207" i="14"/>
  <c r="AQ211" i="14"/>
  <c r="P81" i="14"/>
  <c r="G97" i="14"/>
  <c r="M59" i="14"/>
  <c r="AQ174" i="14"/>
  <c r="AJ227" i="14"/>
  <c r="Y59" i="14"/>
  <c r="AO65" i="14"/>
  <c r="AQ100" i="14"/>
  <c r="Y136" i="14"/>
  <c r="H227" i="14"/>
  <c r="AN191" i="14"/>
  <c r="R44" i="14"/>
  <c r="M43" i="14"/>
  <c r="Y43" i="14"/>
  <c r="AE43" i="14"/>
  <c r="AK43" i="14"/>
  <c r="J59" i="14"/>
  <c r="P59" i="14"/>
  <c r="V59" i="14"/>
  <c r="AB59" i="14"/>
  <c r="P65" i="14"/>
  <c r="AN65" i="14"/>
  <c r="L76" i="14"/>
  <c r="X76" i="14"/>
  <c r="AB72" i="14"/>
  <c r="AN72" i="14"/>
  <c r="AB75" i="14"/>
  <c r="AQ78" i="14"/>
  <c r="K92" i="14"/>
  <c r="M80" i="14"/>
  <c r="M81" i="14" s="1"/>
  <c r="AQ83" i="14"/>
  <c r="AQ86" i="14"/>
  <c r="G104" i="14"/>
  <c r="AD140" i="14"/>
  <c r="AB136" i="14"/>
  <c r="AQ147" i="14"/>
  <c r="AL156" i="14"/>
  <c r="AJ226" i="14"/>
  <c r="AG227" i="14"/>
  <c r="AQ194" i="14"/>
  <c r="AN204" i="14"/>
  <c r="AH207" i="14"/>
  <c r="G220" i="14"/>
  <c r="S220" i="14"/>
  <c r="AQ217" i="14"/>
  <c r="V223" i="14"/>
  <c r="M17" i="14"/>
  <c r="V56" i="14"/>
  <c r="V220" i="14"/>
  <c r="G172" i="14"/>
  <c r="AA157" i="14"/>
  <c r="AQ26" i="14"/>
  <c r="AQ30" i="14"/>
  <c r="AQ31" i="14"/>
  <c r="AQ42" i="14"/>
  <c r="P43" i="14"/>
  <c r="V43" i="14"/>
  <c r="AN43" i="14"/>
  <c r="AJ76" i="14"/>
  <c r="G72" i="14"/>
  <c r="AE72" i="14"/>
  <c r="AQ68" i="14"/>
  <c r="AQ70" i="14"/>
  <c r="E76" i="14"/>
  <c r="K76" i="14"/>
  <c r="W76" i="14"/>
  <c r="AC76" i="14"/>
  <c r="M75" i="14"/>
  <c r="Y75" i="14"/>
  <c r="AK75" i="14"/>
  <c r="AQ79" i="14"/>
  <c r="M88" i="14"/>
  <c r="AE88" i="14"/>
  <c r="AK88" i="14"/>
  <c r="AQ90" i="14"/>
  <c r="S91" i="14"/>
  <c r="Y91" i="14"/>
  <c r="AK91" i="14"/>
  <c r="AA108" i="14"/>
  <c r="AJ124" i="14"/>
  <c r="G123" i="14"/>
  <c r="P123" i="14"/>
  <c r="AE136" i="14"/>
  <c r="AQ134" i="14"/>
  <c r="G139" i="14"/>
  <c r="AN139" i="14"/>
  <c r="AQ148" i="14"/>
  <c r="G155" i="14"/>
  <c r="M155" i="14"/>
  <c r="S155" i="14"/>
  <c r="Y155" i="14"/>
  <c r="AE155" i="14"/>
  <c r="M175" i="14"/>
  <c r="AE175" i="14"/>
  <c r="AQ180" i="14"/>
  <c r="AJ192" i="14"/>
  <c r="V191" i="14"/>
  <c r="AQ201" i="14"/>
  <c r="AL208" i="14"/>
  <c r="M207" i="14"/>
  <c r="S207" i="14"/>
  <c r="AQ218" i="14"/>
  <c r="S223" i="14"/>
  <c r="Y223" i="14"/>
  <c r="AE223" i="14"/>
  <c r="AB129" i="14"/>
  <c r="AB81" i="14"/>
  <c r="AB33" i="14"/>
  <c r="Y33" i="14"/>
  <c r="M40" i="14"/>
  <c r="S49" i="14"/>
  <c r="J152" i="14"/>
  <c r="S152" i="14"/>
  <c r="G188" i="14"/>
  <c r="AB213" i="14"/>
  <c r="AE188" i="14"/>
  <c r="AB181" i="14"/>
  <c r="AB165" i="14"/>
  <c r="V40" i="14"/>
  <c r="P49" i="14"/>
  <c r="G33" i="14"/>
  <c r="G81" i="14"/>
  <c r="AJ225" i="14"/>
  <c r="AQ110" i="14"/>
  <c r="G113" i="14"/>
  <c r="AI157" i="14"/>
  <c r="AD158" i="14"/>
  <c r="AH49" i="14"/>
  <c r="AB56" i="14"/>
  <c r="Y56" i="14"/>
  <c r="AN33" i="14"/>
  <c r="AM158" i="14"/>
  <c r="AG44" i="14"/>
  <c r="AQ32" i="14"/>
  <c r="O44" i="14"/>
  <c r="AN17" i="14"/>
  <c r="AQ14" i="14"/>
  <c r="AC157" i="14"/>
  <c r="AB17" i="14"/>
  <c r="S24" i="14"/>
  <c r="S17" i="14"/>
  <c r="P24" i="14"/>
  <c r="AH181" i="14"/>
  <c r="AE181" i="14"/>
  <c r="W225" i="14"/>
  <c r="W192" i="14"/>
  <c r="AB188" i="14"/>
  <c r="X226" i="14"/>
  <c r="K226" i="14"/>
  <c r="L226" i="14"/>
  <c r="AE165" i="14"/>
  <c r="AH165" i="14"/>
  <c r="AQ36" i="14"/>
  <c r="AQ178" i="14"/>
  <c r="AQ164" i="14"/>
  <c r="AQ15" i="14"/>
  <c r="AK24" i="14"/>
  <c r="N28" i="14"/>
  <c r="AF28" i="14"/>
  <c r="AI44" i="14"/>
  <c r="AB43" i="14"/>
  <c r="T60" i="14"/>
  <c r="F76" i="14"/>
  <c r="P75" i="14"/>
  <c r="J213" i="14"/>
  <c r="AM60" i="14"/>
  <c r="H76" i="14"/>
  <c r="Z76" i="14"/>
  <c r="V123" i="14"/>
  <c r="AP152" i="14"/>
  <c r="AM176" i="14"/>
  <c r="L227" i="14"/>
  <c r="AD227" i="14"/>
  <c r="AH191" i="14"/>
  <c r="AK197" i="14"/>
  <c r="AK204" i="14"/>
  <c r="AB207" i="14"/>
  <c r="AN207" i="14"/>
  <c r="AP220" i="14"/>
  <c r="M24" i="14"/>
  <c r="AQ39" i="14"/>
  <c r="I76" i="14"/>
  <c r="AA76" i="14"/>
  <c r="AQ74" i="14"/>
  <c r="AN81" i="14"/>
  <c r="F124" i="14"/>
  <c r="AK129" i="14"/>
  <c r="AQ128" i="14"/>
  <c r="J139" i="14"/>
  <c r="V152" i="14"/>
  <c r="J155" i="14"/>
  <c r="AB155" i="14"/>
  <c r="W226" i="14"/>
  <c r="P220" i="14"/>
  <c r="AK220" i="14"/>
  <c r="T159" i="14"/>
  <c r="AM44" i="14"/>
  <c r="T92" i="14"/>
  <c r="H124" i="14"/>
  <c r="J123" i="14"/>
  <c r="Q140" i="14"/>
  <c r="I156" i="14"/>
  <c r="AF227" i="14"/>
  <c r="AQ199" i="14"/>
  <c r="AQ206" i="14"/>
  <c r="AL158" i="14"/>
  <c r="U159" i="14"/>
  <c r="U231" i="14" s="1"/>
  <c r="AM159" i="14"/>
  <c r="Z60" i="14"/>
  <c r="G75" i="14"/>
  <c r="AK81" i="14"/>
  <c r="V120" i="14"/>
  <c r="F140" i="14"/>
  <c r="AN136" i="14"/>
  <c r="R140" i="14"/>
  <c r="AQ143" i="14"/>
  <c r="AB152" i="14"/>
  <c r="AQ149" i="14"/>
  <c r="N225" i="14"/>
  <c r="AD225" i="14"/>
  <c r="G191" i="14"/>
  <c r="AN220" i="14"/>
  <c r="AK223" i="14"/>
  <c r="AE213" i="14"/>
  <c r="AH197" i="14"/>
  <c r="AM157" i="14"/>
  <c r="AQ53" i="14"/>
  <c r="M72" i="14"/>
  <c r="N76" i="14"/>
  <c r="AF76" i="14"/>
  <c r="AP75" i="14"/>
  <c r="AN75" i="14"/>
  <c r="AO81" i="14"/>
  <c r="Y88" i="14"/>
  <c r="AM92" i="14"/>
  <c r="AN91" i="14"/>
  <c r="AM108" i="14"/>
  <c r="AH104" i="14"/>
  <c r="Y120" i="14"/>
  <c r="Y124" i="14" s="1"/>
  <c r="AQ117" i="14"/>
  <c r="AN123" i="14"/>
  <c r="AQ131" i="14"/>
  <c r="AQ135" i="14"/>
  <c r="AE139" i="14"/>
  <c r="AK175" i="14"/>
  <c r="AQ183" i="14"/>
  <c r="AQ186" i="14"/>
  <c r="J191" i="14"/>
  <c r="AN197" i="14"/>
  <c r="M204" i="14"/>
  <c r="AO207" i="14"/>
  <c r="F157" i="14"/>
  <c r="AA44" i="14"/>
  <c r="AQ37" i="14"/>
  <c r="Z44" i="14"/>
  <c r="S43" i="14"/>
  <c r="AK56" i="14"/>
  <c r="S65" i="14"/>
  <c r="P72" i="14"/>
  <c r="O76" i="14"/>
  <c r="AG76" i="14"/>
  <c r="AK104" i="14"/>
  <c r="AK108" i="14" s="1"/>
  <c r="AE104" i="14"/>
  <c r="AI108" i="14"/>
  <c r="AB120" i="14"/>
  <c r="P204" i="14"/>
  <c r="AN223" i="14"/>
  <c r="AN49" i="14"/>
  <c r="AQ48" i="14"/>
  <c r="AN56" i="14"/>
  <c r="S72" i="14"/>
  <c r="Q76" i="14"/>
  <c r="AI76" i="14"/>
  <c r="J91" i="14"/>
  <c r="AI92" i="14"/>
  <c r="AN104" i="14"/>
  <c r="AO104" i="14"/>
  <c r="AH107" i="14"/>
  <c r="AE120" i="14"/>
  <c r="AF124" i="14"/>
  <c r="P139" i="14"/>
  <c r="AH139" i="14"/>
  <c r="AN145" i="14"/>
  <c r="AK152" i="14"/>
  <c r="AH155" i="14"/>
  <c r="AQ170" i="14"/>
  <c r="S204" i="14"/>
  <c r="H159" i="14"/>
  <c r="AQ85" i="14"/>
  <c r="I92" i="14"/>
  <c r="AB91" i="14"/>
  <c r="H108" i="14"/>
  <c r="AP104" i="14"/>
  <c r="AH120" i="14"/>
  <c r="Y175" i="14"/>
  <c r="AM227" i="14"/>
  <c r="AH188" i="14"/>
  <c r="AH172" i="14"/>
  <c r="M136" i="14"/>
  <c r="I159" i="14"/>
  <c r="K159" i="14"/>
  <c r="G43" i="14"/>
  <c r="AG60" i="14"/>
  <c r="AB65" i="14"/>
  <c r="T76" i="14"/>
  <c r="AL76" i="14"/>
  <c r="AK113" i="14"/>
  <c r="AK120" i="14"/>
  <c r="AQ144" i="14"/>
  <c r="AE152" i="14"/>
  <c r="AI156" i="14"/>
  <c r="AK165" i="14"/>
  <c r="X227" i="14"/>
  <c r="Y204" i="14"/>
  <c r="AQ214" i="14"/>
  <c r="M220" i="14"/>
  <c r="AE40" i="14"/>
  <c r="AO72" i="14"/>
  <c r="N44" i="14"/>
  <c r="J43" i="14"/>
  <c r="W159" i="14"/>
  <c r="AL60" i="14"/>
  <c r="AE65" i="14"/>
  <c r="U76" i="14"/>
  <c r="AM76" i="14"/>
  <c r="L92" i="14"/>
  <c r="AE91" i="14"/>
  <c r="AN107" i="14"/>
  <c r="AN120" i="14"/>
  <c r="AC140" i="14"/>
  <c r="V136" i="14"/>
  <c r="AK145" i="14"/>
  <c r="U156" i="14"/>
  <c r="V155" i="14"/>
  <c r="AN155" i="14"/>
  <c r="AB204" i="14"/>
  <c r="M223" i="14"/>
  <c r="AB223" i="14"/>
  <c r="AB197" i="14"/>
  <c r="AH145" i="14"/>
  <c r="AQ198" i="14"/>
  <c r="F208" i="14"/>
  <c r="O225" i="14"/>
  <c r="AF225" i="14"/>
  <c r="L208" i="14"/>
  <c r="AD208" i="14"/>
  <c r="Q208" i="14"/>
  <c r="AI208" i="14"/>
  <c r="AQ162" i="14"/>
  <c r="AQ195" i="14"/>
  <c r="R208" i="14"/>
  <c r="G56" i="14"/>
  <c r="G181" i="14"/>
  <c r="F225" i="14"/>
  <c r="G165" i="14"/>
  <c r="AE220" i="14"/>
  <c r="AN213" i="14"/>
  <c r="T225" i="14"/>
  <c r="Z225" i="14"/>
  <c r="N224" i="14"/>
  <c r="K225" i="14"/>
  <c r="AA225" i="14"/>
  <c r="AF224" i="14"/>
  <c r="L225" i="14"/>
  <c r="AM208" i="14"/>
  <c r="AJ208" i="14"/>
  <c r="AK188" i="14"/>
  <c r="AI226" i="14"/>
  <c r="AN188" i="14"/>
  <c r="AN181" i="14"/>
  <c r="AL225" i="14"/>
  <c r="AL192" i="14"/>
  <c r="AI192" i="14"/>
  <c r="AK172" i="14"/>
  <c r="AP172" i="14"/>
  <c r="AN172" i="14"/>
  <c r="AQ169" i="14"/>
  <c r="AN165" i="14"/>
  <c r="AL176" i="14"/>
  <c r="AJ176" i="14"/>
  <c r="AM124" i="14"/>
  <c r="AI124" i="14"/>
  <c r="AQ96" i="14"/>
  <c r="AN97" i="14"/>
  <c r="AJ108" i="14"/>
  <c r="AJ92" i="14"/>
  <c r="AI60" i="14"/>
  <c r="AJ60" i="14"/>
  <c r="AN59" i="14"/>
  <c r="AL44" i="14"/>
  <c r="AK33" i="14"/>
  <c r="AN40" i="14"/>
  <c r="AQ21" i="14"/>
  <c r="AI224" i="14"/>
  <c r="AL224" i="14"/>
  <c r="AJ224" i="14"/>
  <c r="AO223" i="14"/>
  <c r="AC227" i="14"/>
  <c r="AG224" i="14"/>
  <c r="T224" i="14"/>
  <c r="U224" i="14"/>
  <c r="AQ216" i="14"/>
  <c r="W224" i="14"/>
  <c r="X224" i="14"/>
  <c r="Z224" i="14"/>
  <c r="AO213" i="14"/>
  <c r="AC224" i="14"/>
  <c r="X225" i="14"/>
  <c r="AQ209" i="14"/>
  <c r="AQ210" i="14"/>
  <c r="AD224" i="14"/>
  <c r="AG225" i="14"/>
  <c r="X192" i="14"/>
  <c r="AP191" i="14"/>
  <c r="AF208" i="14"/>
  <c r="Z176" i="14"/>
  <c r="Z192" i="14"/>
  <c r="AG208" i="14"/>
  <c r="AA176" i="14"/>
  <c r="AA192" i="14"/>
  <c r="AC176" i="14"/>
  <c r="AC192" i="14"/>
  <c r="AD192" i="14"/>
  <c r="T208" i="14"/>
  <c r="AF176" i="14"/>
  <c r="AF192" i="14"/>
  <c r="U208" i="14"/>
  <c r="AG176" i="14"/>
  <c r="X176" i="14"/>
  <c r="W208" i="14"/>
  <c r="X208" i="14"/>
  <c r="AC225" i="14"/>
  <c r="T176" i="14"/>
  <c r="T192" i="14"/>
  <c r="AA208" i="14"/>
  <c r="U176" i="14"/>
  <c r="AQ184" i="14"/>
  <c r="AC208" i="14"/>
  <c r="T156" i="14"/>
  <c r="W156" i="14"/>
  <c r="X156" i="14"/>
  <c r="Z156" i="14"/>
  <c r="AA156" i="14"/>
  <c r="AC156" i="14"/>
  <c r="AD156" i="14"/>
  <c r="AF156" i="14"/>
  <c r="AO145" i="14"/>
  <c r="AG140" i="14"/>
  <c r="Z140" i="14"/>
  <c r="AA140" i="14"/>
  <c r="AP107" i="14"/>
  <c r="AD157" i="14"/>
  <c r="W108" i="14"/>
  <c r="AA124" i="14"/>
  <c r="X108" i="14"/>
  <c r="AC124" i="14"/>
  <c r="AD124" i="14"/>
  <c r="AG159" i="14"/>
  <c r="AG124" i="14"/>
  <c r="AB107" i="14"/>
  <c r="T124" i="14"/>
  <c r="AG108" i="14"/>
  <c r="W124" i="14"/>
  <c r="U92" i="14"/>
  <c r="V88" i="14"/>
  <c r="X92" i="14"/>
  <c r="AP91" i="14"/>
  <c r="AA92" i="14"/>
  <c r="AD92" i="14"/>
  <c r="AF92" i="14"/>
  <c r="AQ80" i="14"/>
  <c r="AG92" i="14"/>
  <c r="W92" i="14"/>
  <c r="U60" i="14"/>
  <c r="AQ47" i="14"/>
  <c r="W60" i="14"/>
  <c r="X60" i="14"/>
  <c r="AA60" i="14"/>
  <c r="AC60" i="14"/>
  <c r="AQ46" i="14"/>
  <c r="AD60" i="14"/>
  <c r="AQ51" i="14"/>
  <c r="AP59" i="14"/>
  <c r="X159" i="14"/>
  <c r="AQ20" i="14"/>
  <c r="T44" i="14"/>
  <c r="W44" i="14"/>
  <c r="X44" i="14"/>
  <c r="AQ19" i="14"/>
  <c r="AQ22" i="14"/>
  <c r="AO33" i="14"/>
  <c r="AD44" i="14"/>
  <c r="W157" i="14"/>
  <c r="AQ35" i="14"/>
  <c r="AQ38" i="14"/>
  <c r="AF44" i="14"/>
  <c r="G223" i="14"/>
  <c r="R227" i="14"/>
  <c r="Q224" i="14"/>
  <c r="E227" i="14"/>
  <c r="F227" i="14"/>
  <c r="AQ212" i="14"/>
  <c r="AP213" i="14"/>
  <c r="R224" i="14"/>
  <c r="H224" i="14"/>
  <c r="I224" i="14"/>
  <c r="K224" i="14"/>
  <c r="R225" i="14"/>
  <c r="L224" i="14"/>
  <c r="AQ193" i="14"/>
  <c r="AP197" i="14"/>
  <c r="E208" i="14"/>
  <c r="Q225" i="14"/>
  <c r="H208" i="14"/>
  <c r="K208" i="14"/>
  <c r="AQ196" i="14"/>
  <c r="O208" i="14"/>
  <c r="P191" i="14"/>
  <c r="Q227" i="14"/>
  <c r="AQ190" i="14"/>
  <c r="AO191" i="14"/>
  <c r="O227" i="14"/>
  <c r="AQ185" i="14"/>
  <c r="AQ168" i="14"/>
  <c r="AO165" i="14"/>
  <c r="H192" i="14"/>
  <c r="O176" i="14"/>
  <c r="Q176" i="14"/>
  <c r="K192" i="14"/>
  <c r="H225" i="14"/>
  <c r="L192" i="14"/>
  <c r="I225" i="14"/>
  <c r="N192" i="14"/>
  <c r="O192" i="14"/>
  <c r="L176" i="14"/>
  <c r="Q192" i="14"/>
  <c r="H176" i="14"/>
  <c r="AO181" i="14"/>
  <c r="R192" i="14"/>
  <c r="I176" i="14"/>
  <c r="AQ179" i="14"/>
  <c r="R158" i="14"/>
  <c r="P88" i="14"/>
  <c r="S88" i="14"/>
  <c r="AO88" i="14"/>
  <c r="AQ84" i="14"/>
  <c r="AP33" i="14"/>
  <c r="I60" i="14"/>
  <c r="K60" i="14"/>
  <c r="L159" i="14"/>
  <c r="AP49" i="14"/>
  <c r="E157" i="14"/>
  <c r="O60" i="14"/>
  <c r="AP40" i="14"/>
  <c r="Q60" i="14"/>
  <c r="H44" i="14"/>
  <c r="R60" i="14"/>
  <c r="I44" i="14"/>
  <c r="K44" i="14"/>
  <c r="L44" i="14"/>
  <c r="G59" i="14"/>
  <c r="R157" i="14"/>
  <c r="AP81" i="14"/>
  <c r="O92" i="14"/>
  <c r="R92" i="14"/>
  <c r="H92" i="14"/>
  <c r="I108" i="14"/>
  <c r="K108" i="14"/>
  <c r="L108" i="14"/>
  <c r="V97" i="14"/>
  <c r="N108" i="14"/>
  <c r="K157" i="14"/>
  <c r="Q108" i="14"/>
  <c r="AO97" i="14"/>
  <c r="R108" i="14"/>
  <c r="AQ95" i="14"/>
  <c r="O157" i="14"/>
  <c r="K124" i="14"/>
  <c r="L124" i="14"/>
  <c r="AP113" i="14"/>
  <c r="AQ111" i="14"/>
  <c r="O124" i="14"/>
  <c r="Q124" i="14"/>
  <c r="R124" i="14"/>
  <c r="E124" i="14"/>
  <c r="AP120" i="14"/>
  <c r="AQ142" i="14"/>
  <c r="H156" i="14"/>
  <c r="E140" i="14"/>
  <c r="AO136" i="14"/>
  <c r="AP136" i="14"/>
  <c r="K156" i="14"/>
  <c r="L156" i="14"/>
  <c r="I140" i="14"/>
  <c r="N156" i="14"/>
  <c r="K140" i="14"/>
  <c r="Q156" i="14"/>
  <c r="AO129" i="14"/>
  <c r="AP145" i="14"/>
  <c r="R156" i="14"/>
  <c r="AQ115" i="14"/>
  <c r="AQ119" i="14"/>
  <c r="AQ122" i="14"/>
  <c r="AQ151" i="14"/>
  <c r="AQ154" i="14"/>
  <c r="AQ16" i="14"/>
  <c r="O28" i="14"/>
  <c r="T28" i="14"/>
  <c r="H28" i="14"/>
  <c r="Z28" i="14"/>
  <c r="AA28" i="14"/>
  <c r="AD28" i="14"/>
  <c r="I28" i="14"/>
  <c r="AP72" i="14"/>
  <c r="Y81" i="14"/>
  <c r="J88" i="14"/>
  <c r="AP97" i="14"/>
  <c r="AO107" i="14"/>
  <c r="Z124" i="14"/>
  <c r="Q157" i="14"/>
  <c r="K158" i="14"/>
  <c r="K28" i="14"/>
  <c r="AH27" i="14"/>
  <c r="Y40" i="14"/>
  <c r="AK72" i="14"/>
  <c r="U108" i="14"/>
  <c r="J120" i="14"/>
  <c r="I124" i="14"/>
  <c r="AO172" i="14"/>
  <c r="AC158" i="14"/>
  <c r="AC28" i="14"/>
  <c r="Q44" i="14"/>
  <c r="AJ157" i="14"/>
  <c r="AJ28" i="14"/>
  <c r="V24" i="14"/>
  <c r="AB40" i="14"/>
  <c r="AJ44" i="14"/>
  <c r="G65" i="14"/>
  <c r="AH97" i="14"/>
  <c r="J104" i="14"/>
  <c r="AQ116" i="14"/>
  <c r="H60" i="14"/>
  <c r="AO91" i="14"/>
  <c r="P120" i="14"/>
  <c r="AP24" i="14"/>
  <c r="AG28" i="14"/>
  <c r="V27" i="14"/>
  <c r="AH40" i="14"/>
  <c r="J56" i="14"/>
  <c r="AQ62" i="14"/>
  <c r="AQ63" i="14"/>
  <c r="N124" i="14"/>
  <c r="AJ159" i="14"/>
  <c r="X157" i="14"/>
  <c r="X28" i="14"/>
  <c r="AE24" i="14"/>
  <c r="Q158" i="14"/>
  <c r="Q28" i="14"/>
  <c r="AI158" i="14"/>
  <c r="AI28" i="14"/>
  <c r="AK40" i="14"/>
  <c r="AO40" i="14"/>
  <c r="AO59" i="14"/>
  <c r="AQ94" i="14"/>
  <c r="S104" i="14"/>
  <c r="AO113" i="14"/>
  <c r="AP123" i="14"/>
  <c r="Y24" i="14"/>
  <c r="F28" i="14"/>
  <c r="M33" i="14"/>
  <c r="V49" i="14"/>
  <c r="P56" i="14"/>
  <c r="V104" i="14"/>
  <c r="AO120" i="14"/>
  <c r="J27" i="14"/>
  <c r="G40" i="14"/>
  <c r="S56" i="14"/>
  <c r="AC108" i="14"/>
  <c r="Y129" i="14"/>
  <c r="AH24" i="14"/>
  <c r="L157" i="14"/>
  <c r="L28" i="14"/>
  <c r="AN24" i="14"/>
  <c r="U28" i="14"/>
  <c r="R28" i="14"/>
  <c r="J40" i="14"/>
  <c r="AO49" i="14"/>
  <c r="AP88" i="14"/>
  <c r="AB104" i="14"/>
  <c r="AD108" i="14"/>
  <c r="G107" i="14"/>
  <c r="AL124" i="14"/>
  <c r="AQ133" i="14"/>
  <c r="AP181" i="14"/>
  <c r="AP17" i="14"/>
  <c r="J17" i="14"/>
  <c r="E28" i="14"/>
  <c r="W158" i="14"/>
  <c r="W28" i="14"/>
  <c r="AO24" i="14"/>
  <c r="AC44" i="14"/>
  <c r="AQ54" i="14"/>
  <c r="AF60" i="14"/>
  <c r="AP65" i="14"/>
  <c r="Y72" i="14"/>
  <c r="U124" i="14"/>
  <c r="AI176" i="14"/>
  <c r="N157" i="14"/>
  <c r="Z157" i="14"/>
  <c r="AL157" i="14"/>
  <c r="AP129" i="14"/>
  <c r="L140" i="14"/>
  <c r="Y152" i="14"/>
  <c r="N227" i="14"/>
  <c r="P175" i="14"/>
  <c r="AO204" i="14"/>
  <c r="H158" i="14"/>
  <c r="T158" i="14"/>
  <c r="AF158" i="14"/>
  <c r="E108" i="14"/>
  <c r="AH136" i="14"/>
  <c r="N140" i="14"/>
  <c r="O156" i="14"/>
  <c r="AI159" i="14"/>
  <c r="AK181" i="14"/>
  <c r="U192" i="14"/>
  <c r="G204" i="14"/>
  <c r="G208" i="14" s="1"/>
  <c r="AP204" i="14"/>
  <c r="AO220" i="14"/>
  <c r="I158" i="14"/>
  <c r="U158" i="14"/>
  <c r="AG158" i="14"/>
  <c r="M27" i="14"/>
  <c r="N92" i="14"/>
  <c r="Z92" i="14"/>
  <c r="AL92" i="14"/>
  <c r="F108" i="14"/>
  <c r="AK136" i="14"/>
  <c r="O140" i="14"/>
  <c r="AP155" i="14"/>
  <c r="M172" i="14"/>
  <c r="AO188" i="14"/>
  <c r="Z208" i="14"/>
  <c r="AO17" i="14"/>
  <c r="N159" i="14"/>
  <c r="Z159" i="14"/>
  <c r="AL159" i="14"/>
  <c r="AF140" i="14"/>
  <c r="AO139" i="14"/>
  <c r="V139" i="14"/>
  <c r="AH152" i="14"/>
  <c r="N158" i="14"/>
  <c r="AP188" i="14"/>
  <c r="I208" i="14"/>
  <c r="J220" i="14"/>
  <c r="AM224" i="14"/>
  <c r="G136" i="14"/>
  <c r="O158" i="14"/>
  <c r="AP43" i="14"/>
  <c r="X158" i="14"/>
  <c r="AJ158" i="14"/>
  <c r="P27" i="14"/>
  <c r="AB27" i="14"/>
  <c r="AN27" i="14"/>
  <c r="E92" i="14"/>
  <c r="Q92" i="14"/>
  <c r="AC92" i="14"/>
  <c r="J136" i="14"/>
  <c r="AI140" i="14"/>
  <c r="AN152" i="14"/>
  <c r="AO152" i="14"/>
  <c r="AJ156" i="14"/>
  <c r="Z158" i="14"/>
  <c r="AL227" i="14"/>
  <c r="AN175" i="14"/>
  <c r="M188" i="14"/>
  <c r="I192" i="14"/>
  <c r="H157" i="14"/>
  <c r="T157" i="14"/>
  <c r="AF157" i="14"/>
  <c r="E159" i="14"/>
  <c r="Q159" i="14"/>
  <c r="AC159" i="14"/>
  <c r="AO27" i="14"/>
  <c r="AL28" i="14"/>
  <c r="E44" i="14"/>
  <c r="AO75" i="14"/>
  <c r="F92" i="14"/>
  <c r="AO123" i="14"/>
  <c r="T140" i="14"/>
  <c r="AJ140" i="14"/>
  <c r="J145" i="14"/>
  <c r="AA158" i="14"/>
  <c r="U225" i="14"/>
  <c r="N176" i="14"/>
  <c r="AD176" i="14"/>
  <c r="P188" i="14"/>
  <c r="V204" i="14"/>
  <c r="N208" i="14"/>
  <c r="AA224" i="14"/>
  <c r="I157" i="14"/>
  <c r="U157" i="14"/>
  <c r="AG157" i="14"/>
  <c r="F159" i="14"/>
  <c r="R159" i="14"/>
  <c r="AD159" i="14"/>
  <c r="AP27" i="14"/>
  <c r="AM28" i="14"/>
  <c r="F44" i="14"/>
  <c r="U140" i="14"/>
  <c r="AL140" i="14"/>
  <c r="M145" i="14"/>
  <c r="AM156" i="14"/>
  <c r="AM225" i="14"/>
  <c r="K176" i="14"/>
  <c r="AP207" i="14"/>
  <c r="G27" i="14"/>
  <c r="S27" i="14"/>
  <c r="AE27" i="14"/>
  <c r="S136" i="14"/>
  <c r="W140" i="14"/>
  <c r="AM140" i="14"/>
  <c r="M152" i="14"/>
  <c r="AP165" i="14"/>
  <c r="AE172" i="14"/>
  <c r="Z227" i="14"/>
  <c r="AB175" i="14"/>
  <c r="V188" i="14"/>
  <c r="AO197" i="14"/>
  <c r="AF159" i="14"/>
  <c r="H140" i="14"/>
  <c r="X140" i="14"/>
  <c r="S145" i="14"/>
  <c r="P152" i="14"/>
  <c r="AK155" i="14"/>
  <c r="R176" i="14"/>
  <c r="I227" i="14"/>
  <c r="W176" i="14"/>
  <c r="Y188" i="14"/>
  <c r="AG192" i="14"/>
  <c r="AE204" i="14"/>
  <c r="AE208" i="14" s="1"/>
  <c r="AB220" i="14"/>
  <c r="O224" i="14"/>
  <c r="E225" i="14"/>
  <c r="N226" i="14"/>
  <c r="Z226" i="14"/>
  <c r="AL226" i="14"/>
  <c r="K227" i="14"/>
  <c r="W227" i="14"/>
  <c r="AI227" i="14"/>
  <c r="O226" i="14"/>
  <c r="AA226" i="14"/>
  <c r="AM226" i="14"/>
  <c r="E192" i="14"/>
  <c r="AO175" i="14"/>
  <c r="F192" i="14"/>
  <c r="E226" i="14"/>
  <c r="Q226" i="14"/>
  <c r="AC226" i="14"/>
  <c r="AP175" i="14"/>
  <c r="F226" i="14"/>
  <c r="R226" i="14"/>
  <c r="AD226" i="14"/>
  <c r="G175" i="14"/>
  <c r="S175" i="14"/>
  <c r="AO155" i="14"/>
  <c r="E176" i="14"/>
  <c r="H226" i="14"/>
  <c r="T226" i="14"/>
  <c r="AF226" i="14"/>
  <c r="F176" i="14"/>
  <c r="I226" i="14"/>
  <c r="U226" i="14"/>
  <c r="AG226" i="14"/>
  <c r="J175" i="14"/>
  <c r="V175" i="14"/>
  <c r="AH175" i="14"/>
  <c r="E156" i="14"/>
  <c r="E224" i="14"/>
  <c r="F156" i="14"/>
  <c r="F224" i="14"/>
  <c r="BP104" i="14"/>
  <c r="BC222" i="14"/>
  <c r="BZ24" i="14"/>
  <c r="BZ27" i="14"/>
  <c r="AB60" i="14" l="1"/>
  <c r="G192" i="14"/>
  <c r="M226" i="14"/>
  <c r="P176" i="14"/>
  <c r="T231" i="14"/>
  <c r="J192" i="14"/>
  <c r="AK28" i="14"/>
  <c r="AH208" i="14"/>
  <c r="AD231" i="14"/>
  <c r="AA231" i="14"/>
  <c r="AQ129" i="14"/>
  <c r="Y192" i="14"/>
  <c r="Y60" i="14"/>
  <c r="P140" i="14"/>
  <c r="K230" i="14"/>
  <c r="G124" i="14"/>
  <c r="Y108" i="14"/>
  <c r="M124" i="14"/>
  <c r="O231" i="14"/>
  <c r="J108" i="14"/>
  <c r="J92" i="14"/>
  <c r="Y225" i="14"/>
  <c r="P224" i="14"/>
  <c r="S140" i="14"/>
  <c r="AK140" i="14"/>
  <c r="S124" i="14"/>
  <c r="V92" i="14"/>
  <c r="V76" i="14"/>
  <c r="S108" i="14"/>
  <c r="G44" i="14"/>
  <c r="P108" i="14"/>
  <c r="AK76" i="14"/>
  <c r="AI229" i="14"/>
  <c r="Y208" i="14"/>
  <c r="AB108" i="14"/>
  <c r="J140" i="14"/>
  <c r="Y140" i="14"/>
  <c r="J227" i="14"/>
  <c r="P124" i="14"/>
  <c r="M60" i="14"/>
  <c r="S192" i="14"/>
  <c r="M192" i="14"/>
  <c r="M76" i="14"/>
  <c r="AE108" i="14"/>
  <c r="AE60" i="14"/>
  <c r="T229" i="14"/>
  <c r="S44" i="14"/>
  <c r="X229" i="14"/>
  <c r="AQ91" i="14"/>
  <c r="AK225" i="14"/>
  <c r="G92" i="14"/>
  <c r="P208" i="14"/>
  <c r="V224" i="14"/>
  <c r="P159" i="14"/>
  <c r="H231" i="14"/>
  <c r="AH76" i="14"/>
  <c r="G157" i="14"/>
  <c r="Y176" i="14"/>
  <c r="AQ43" i="14"/>
  <c r="V156" i="14"/>
  <c r="AH227" i="14"/>
  <c r="V124" i="14"/>
  <c r="AH28" i="14"/>
  <c r="AN124" i="14"/>
  <c r="G156" i="14"/>
  <c r="AH92" i="14"/>
  <c r="AQ204" i="14"/>
  <c r="AH124" i="14"/>
  <c r="M140" i="14"/>
  <c r="AB140" i="14"/>
  <c r="J208" i="14"/>
  <c r="S157" i="14"/>
  <c r="G224" i="14"/>
  <c r="J76" i="14"/>
  <c r="AK226" i="14"/>
  <c r="P44" i="14"/>
  <c r="AB224" i="14"/>
  <c r="AQ40" i="14"/>
  <c r="AK92" i="14"/>
  <c r="AA229" i="14"/>
  <c r="AJ229" i="14"/>
  <c r="AE44" i="14"/>
  <c r="AK60" i="14"/>
  <c r="AQ33" i="14"/>
  <c r="AJ230" i="14"/>
  <c r="AN76" i="14"/>
  <c r="V192" i="14"/>
  <c r="Y28" i="14"/>
  <c r="AE157" i="14"/>
  <c r="R231" i="14"/>
  <c r="S76" i="14"/>
  <c r="AQ139" i="14"/>
  <c r="AQ88" i="14"/>
  <c r="P60" i="14"/>
  <c r="AH44" i="14"/>
  <c r="P227" i="14"/>
  <c r="AK124" i="14"/>
  <c r="AE227" i="14"/>
  <c r="V44" i="14"/>
  <c r="AE156" i="14"/>
  <c r="V208" i="14"/>
  <c r="AK227" i="14"/>
  <c r="P192" i="14"/>
  <c r="AB157" i="14"/>
  <c r="AQ104" i="14"/>
  <c r="AE140" i="14"/>
  <c r="AQ207" i="14"/>
  <c r="AE124" i="14"/>
  <c r="V225" i="14"/>
  <c r="AH159" i="14"/>
  <c r="AB124" i="14"/>
  <c r="AB76" i="14"/>
  <c r="P157" i="14"/>
  <c r="J156" i="14"/>
  <c r="AB156" i="14"/>
  <c r="AG231" i="14"/>
  <c r="AF231" i="14"/>
  <c r="AE224" i="14"/>
  <c r="AB227" i="14"/>
  <c r="S224" i="14"/>
  <c r="M224" i="14"/>
  <c r="AH60" i="14"/>
  <c r="Y159" i="14"/>
  <c r="J60" i="14"/>
  <c r="Y44" i="14"/>
  <c r="AQ17" i="14"/>
  <c r="AD229" i="14"/>
  <c r="AQ220" i="14"/>
  <c r="AE92" i="14"/>
  <c r="S208" i="14"/>
  <c r="P76" i="14"/>
  <c r="AK208" i="14"/>
  <c r="AB192" i="14"/>
  <c r="AH192" i="14"/>
  <c r="AN44" i="14"/>
  <c r="AE192" i="14"/>
  <c r="Y224" i="14"/>
  <c r="AE159" i="14"/>
  <c r="J159" i="14"/>
  <c r="P92" i="14"/>
  <c r="AM230" i="14"/>
  <c r="Q231" i="14"/>
  <c r="X230" i="14"/>
  <c r="M176" i="14"/>
  <c r="AK192" i="14"/>
  <c r="J44" i="14"/>
  <c r="J124" i="14"/>
  <c r="L231" i="14"/>
  <c r="AE225" i="14"/>
  <c r="AE76" i="14"/>
  <c r="AN140" i="14"/>
  <c r="G140" i="14"/>
  <c r="G60" i="14"/>
  <c r="S227" i="14"/>
  <c r="W231" i="14"/>
  <c r="V227" i="14"/>
  <c r="G227" i="14"/>
  <c r="Y76" i="14"/>
  <c r="G108" i="14"/>
  <c r="L229" i="14"/>
  <c r="S60" i="14"/>
  <c r="M44" i="14"/>
  <c r="AJ231" i="14"/>
  <c r="V159" i="14"/>
  <c r="AQ107" i="14"/>
  <c r="X231" i="14"/>
  <c r="AQ223" i="14"/>
  <c r="AB92" i="14"/>
  <c r="AN208" i="14"/>
  <c r="Y226" i="14"/>
  <c r="AK224" i="14"/>
  <c r="S159" i="14"/>
  <c r="AQ75" i="14"/>
  <c r="M92" i="14"/>
  <c r="V60" i="14"/>
  <c r="G76" i="14"/>
  <c r="S92" i="14"/>
  <c r="Y227" i="14"/>
  <c r="M208" i="14"/>
  <c r="AQ181" i="14"/>
  <c r="AD230" i="14"/>
  <c r="AK159" i="14"/>
  <c r="AE176" i="14"/>
  <c r="AN227" i="14"/>
  <c r="AN159" i="14"/>
  <c r="J176" i="14"/>
  <c r="M159" i="14"/>
  <c r="N229" i="14"/>
  <c r="AQ56" i="14"/>
  <c r="AQ81" i="14"/>
  <c r="M227" i="14"/>
  <c r="AO76" i="14"/>
  <c r="AN92" i="14"/>
  <c r="AQ72" i="14"/>
  <c r="AB159" i="14"/>
  <c r="AQ136" i="14"/>
  <c r="AK44" i="14"/>
  <c r="AQ113" i="14"/>
  <c r="AN60" i="14"/>
  <c r="AH157" i="14"/>
  <c r="AN224" i="14"/>
  <c r="J224" i="14"/>
  <c r="AB225" i="14"/>
  <c r="X228" i="14"/>
  <c r="R229" i="14"/>
  <c r="AK157" i="14"/>
  <c r="AN157" i="14"/>
  <c r="AM229" i="14"/>
  <c r="AK158" i="14"/>
  <c r="AE158" i="14"/>
  <c r="AI228" i="14"/>
  <c r="W229" i="14"/>
  <c r="W230" i="14"/>
  <c r="Z229" i="14"/>
  <c r="Z228" i="14"/>
  <c r="Q228" i="14"/>
  <c r="AQ165" i="14"/>
  <c r="P225" i="14"/>
  <c r="O160" i="14"/>
  <c r="AQ49" i="14"/>
  <c r="I230" i="14"/>
  <c r="AQ145" i="14"/>
  <c r="F229" i="14"/>
  <c r="O230" i="14"/>
  <c r="G159" i="14"/>
  <c r="AO208" i="14"/>
  <c r="V140" i="14"/>
  <c r="AQ59" i="14"/>
  <c r="AQ152" i="14"/>
  <c r="R230" i="14"/>
  <c r="W228" i="14"/>
  <c r="AQ123" i="14"/>
  <c r="AH140" i="14"/>
  <c r="AB44" i="14"/>
  <c r="AQ197" i="14"/>
  <c r="AL228" i="14"/>
  <c r="AB208" i="14"/>
  <c r="AQ120" i="14"/>
  <c r="AA160" i="14"/>
  <c r="AP76" i="14"/>
  <c r="Z160" i="14"/>
  <c r="AL160" i="14"/>
  <c r="AK156" i="14"/>
  <c r="AJ228" i="14"/>
  <c r="AM231" i="14"/>
  <c r="AP124" i="14"/>
  <c r="AQ188" i="14"/>
  <c r="O229" i="14"/>
  <c r="P229" i="14" s="1"/>
  <c r="AF228" i="14"/>
  <c r="AN108" i="14"/>
  <c r="AK176" i="14"/>
  <c r="M225" i="14"/>
  <c r="AH225" i="14"/>
  <c r="S225" i="14"/>
  <c r="AF229" i="14"/>
  <c r="AM228" i="14"/>
  <c r="AC228" i="14"/>
  <c r="K228" i="14"/>
  <c r="AQ97" i="14"/>
  <c r="AQ24" i="14"/>
  <c r="AC229" i="14"/>
  <c r="K229" i="14"/>
  <c r="U228" i="14"/>
  <c r="L228" i="14"/>
  <c r="T228" i="14"/>
  <c r="AI230" i="14"/>
  <c r="AN192" i="14"/>
  <c r="AL229" i="14"/>
  <c r="AQ172" i="14"/>
  <c r="AI160" i="14"/>
  <c r="AJ160" i="14"/>
  <c r="AQ213" i="14"/>
  <c r="AD228" i="14"/>
  <c r="AC231" i="14"/>
  <c r="AP208" i="14"/>
  <c r="AG228" i="14"/>
  <c r="AG229" i="14"/>
  <c r="AQ191" i="14"/>
  <c r="AA228" i="14"/>
  <c r="X160" i="14"/>
  <c r="Y157" i="14"/>
  <c r="AG160" i="14"/>
  <c r="AO108" i="14"/>
  <c r="T160" i="14"/>
  <c r="V158" i="14"/>
  <c r="Y92" i="14"/>
  <c r="W160" i="14"/>
  <c r="U160" i="14"/>
  <c r="AC160" i="14"/>
  <c r="V157" i="14"/>
  <c r="U230" i="14"/>
  <c r="AG230" i="14"/>
  <c r="AF160" i="14"/>
  <c r="AB158" i="14"/>
  <c r="AD160" i="14"/>
  <c r="Q229" i="14"/>
  <c r="J225" i="14"/>
  <c r="H229" i="14"/>
  <c r="I228" i="14"/>
  <c r="AP227" i="14"/>
  <c r="H228" i="14"/>
  <c r="AO227" i="14"/>
  <c r="O228" i="14"/>
  <c r="AO192" i="14"/>
  <c r="R228" i="14"/>
  <c r="I231" i="14"/>
  <c r="I229" i="14"/>
  <c r="AP44" i="14"/>
  <c r="J28" i="14"/>
  <c r="AP92" i="14"/>
  <c r="AP108" i="14"/>
  <c r="V108" i="14"/>
  <c r="R160" i="14"/>
  <c r="K160" i="14"/>
  <c r="N160" i="14"/>
  <c r="AO124" i="14"/>
  <c r="Q160" i="14"/>
  <c r="AP140" i="14"/>
  <c r="AQ155" i="14"/>
  <c r="AO140" i="14"/>
  <c r="AO157" i="14"/>
  <c r="AP157" i="14"/>
  <c r="AA230" i="14"/>
  <c r="K231" i="14"/>
  <c r="J157" i="14"/>
  <c r="E231" i="14"/>
  <c r="AO159" i="14"/>
  <c r="AO92" i="14"/>
  <c r="Z231" i="14"/>
  <c r="G176" i="14"/>
  <c r="AP28" i="14"/>
  <c r="AH108" i="14"/>
  <c r="AM160" i="14"/>
  <c r="F231" i="14"/>
  <c r="AP159" i="14"/>
  <c r="N231" i="14"/>
  <c r="AN28" i="14"/>
  <c r="AB28" i="14"/>
  <c r="P28" i="14"/>
  <c r="AL231" i="14"/>
  <c r="AP226" i="14"/>
  <c r="S176" i="14"/>
  <c r="V176" i="14"/>
  <c r="H160" i="14"/>
  <c r="AH176" i="14"/>
  <c r="M28" i="14"/>
  <c r="AP176" i="14"/>
  <c r="AE226" i="14"/>
  <c r="AC230" i="14"/>
  <c r="AN226" i="14"/>
  <c r="AL230" i="14"/>
  <c r="AN230" i="14" s="1"/>
  <c r="J158" i="14"/>
  <c r="AH158" i="14"/>
  <c r="AH156" i="14"/>
  <c r="AH226" i="14"/>
  <c r="AF230" i="14"/>
  <c r="S226" i="14"/>
  <c r="Q230" i="14"/>
  <c r="AB226" i="14"/>
  <c r="Z230" i="14"/>
  <c r="N228" i="14"/>
  <c r="M157" i="14"/>
  <c r="AN225" i="14"/>
  <c r="AI231" i="14"/>
  <c r="I160" i="14"/>
  <c r="F228" i="14"/>
  <c r="AP224" i="14"/>
  <c r="P226" i="14"/>
  <c r="N230" i="14"/>
  <c r="M158" i="14"/>
  <c r="M156" i="14"/>
  <c r="U229" i="14"/>
  <c r="AN156" i="14"/>
  <c r="AN158" i="14"/>
  <c r="Y158" i="14"/>
  <c r="Y156" i="14"/>
  <c r="G158" i="14"/>
  <c r="V226" i="14"/>
  <c r="T230" i="14"/>
  <c r="AP156" i="14"/>
  <c r="AP192" i="14"/>
  <c r="AP225" i="14"/>
  <c r="S158" i="14"/>
  <c r="AE28" i="14"/>
  <c r="V28" i="14"/>
  <c r="AN176" i="14"/>
  <c r="G28" i="14"/>
  <c r="G226" i="14"/>
  <c r="AO226" i="14"/>
  <c r="J226" i="14"/>
  <c r="H230" i="14"/>
  <c r="G225" i="14"/>
  <c r="E229" i="14"/>
  <c r="AO225" i="14"/>
  <c r="AO44" i="14"/>
  <c r="E228" i="14"/>
  <c r="AO224" i="14"/>
  <c r="AO176" i="14"/>
  <c r="AQ175" i="14"/>
  <c r="S156" i="14"/>
  <c r="AO28" i="14"/>
  <c r="AQ65" i="14"/>
  <c r="AO156" i="14"/>
  <c r="P156" i="14"/>
  <c r="P158" i="14"/>
  <c r="AB176" i="14"/>
  <c r="AQ27" i="14"/>
  <c r="S28" i="14"/>
  <c r="BZ223" i="14"/>
  <c r="BY223" i="14"/>
  <c r="BW223" i="14"/>
  <c r="BV223" i="14"/>
  <c r="BT223" i="14"/>
  <c r="BS223" i="14"/>
  <c r="BQ223" i="14"/>
  <c r="BP223" i="14"/>
  <c r="BN223" i="14"/>
  <c r="BM223" i="14"/>
  <c r="BK223" i="14"/>
  <c r="BJ223" i="14"/>
  <c r="BH223" i="14"/>
  <c r="BG223" i="14"/>
  <c r="BE223" i="14"/>
  <c r="BD223" i="14"/>
  <c r="BB223" i="14"/>
  <c r="BA223" i="14"/>
  <c r="AY223" i="14"/>
  <c r="AX223" i="14"/>
  <c r="AV223" i="14"/>
  <c r="AU223" i="14"/>
  <c r="AS223" i="14"/>
  <c r="AR223" i="14"/>
  <c r="CC222" i="14"/>
  <c r="CB222" i="14"/>
  <c r="CA222" i="14"/>
  <c r="BX222" i="14"/>
  <c r="BU222" i="14"/>
  <c r="BR222" i="14"/>
  <c r="BO222" i="14"/>
  <c r="BL222" i="14"/>
  <c r="BI222" i="14"/>
  <c r="BF222" i="14"/>
  <c r="AZ222" i="14"/>
  <c r="AW222" i="14"/>
  <c r="AT222" i="14"/>
  <c r="CC221" i="14"/>
  <c r="CB221" i="14"/>
  <c r="BZ220" i="14"/>
  <c r="BY220" i="14"/>
  <c r="BW220" i="14"/>
  <c r="BV220" i="14"/>
  <c r="BT220" i="14"/>
  <c r="BS220" i="14"/>
  <c r="BQ220" i="14"/>
  <c r="BP220" i="14"/>
  <c r="BN220" i="14"/>
  <c r="BM220" i="14"/>
  <c r="BK220" i="14"/>
  <c r="BJ220" i="14"/>
  <c r="BH220" i="14"/>
  <c r="BG220" i="14"/>
  <c r="BE220" i="14"/>
  <c r="BD220" i="14"/>
  <c r="BB220" i="14"/>
  <c r="BA220" i="14"/>
  <c r="AY220" i="14"/>
  <c r="AX220" i="14"/>
  <c r="AV220" i="14"/>
  <c r="AU220" i="14"/>
  <c r="AS220" i="14"/>
  <c r="AR220" i="14"/>
  <c r="CC219" i="14"/>
  <c r="CB219" i="14"/>
  <c r="CC218" i="14"/>
  <c r="CB218" i="14"/>
  <c r="CA218" i="14"/>
  <c r="BX218" i="14"/>
  <c r="BU218" i="14"/>
  <c r="BR218" i="14"/>
  <c r="BO218" i="14"/>
  <c r="BL218" i="14"/>
  <c r="BI218" i="14"/>
  <c r="BF218" i="14"/>
  <c r="BC218" i="14"/>
  <c r="AZ218" i="14"/>
  <c r="AW218" i="14"/>
  <c r="AT218" i="14"/>
  <c r="CC217" i="14"/>
  <c r="CB217" i="14"/>
  <c r="CA217" i="14"/>
  <c r="BX217" i="14"/>
  <c r="BU217" i="14"/>
  <c r="BR217" i="14"/>
  <c r="BO217" i="14"/>
  <c r="BL217" i="14"/>
  <c r="BI217" i="14"/>
  <c r="BF217" i="14"/>
  <c r="BC217" i="14"/>
  <c r="AZ217" i="14"/>
  <c r="AW217" i="14"/>
  <c r="AT217" i="14"/>
  <c r="CC216" i="14"/>
  <c r="CB216" i="14"/>
  <c r="CA216" i="14"/>
  <c r="BX216" i="14"/>
  <c r="BU216" i="14"/>
  <c r="BR216" i="14"/>
  <c r="BO216" i="14"/>
  <c r="BL216" i="14"/>
  <c r="BI216" i="14"/>
  <c r="BF216" i="14"/>
  <c r="BC216" i="14"/>
  <c r="AZ216" i="14"/>
  <c r="AW216" i="14"/>
  <c r="AT216" i="14"/>
  <c r="CC215" i="14"/>
  <c r="CB215" i="14"/>
  <c r="CA215" i="14"/>
  <c r="BX215" i="14"/>
  <c r="BU215" i="14"/>
  <c r="BR215" i="14"/>
  <c r="BO215" i="14"/>
  <c r="BL215" i="14"/>
  <c r="BI215" i="14"/>
  <c r="BF215" i="14"/>
  <c r="BC215" i="14"/>
  <c r="AZ215" i="14"/>
  <c r="AW215" i="14"/>
  <c r="AT215" i="14"/>
  <c r="CC214" i="14"/>
  <c r="CB214" i="14"/>
  <c r="CA214" i="14"/>
  <c r="BX214" i="14"/>
  <c r="BU214" i="14"/>
  <c r="BR214" i="14"/>
  <c r="BO214" i="14"/>
  <c r="BL214" i="14"/>
  <c r="BI214" i="14"/>
  <c r="BF214" i="14"/>
  <c r="BC214" i="14"/>
  <c r="AZ214" i="14"/>
  <c r="AW214" i="14"/>
  <c r="AT214" i="14"/>
  <c r="BZ213" i="14"/>
  <c r="BY213" i="14"/>
  <c r="BW213" i="14"/>
  <c r="BV213" i="14"/>
  <c r="BT213" i="14"/>
  <c r="BS213" i="14"/>
  <c r="BQ213" i="14"/>
  <c r="BP213" i="14"/>
  <c r="BN213" i="14"/>
  <c r="BM213" i="14"/>
  <c r="BK213" i="14"/>
  <c r="BJ213" i="14"/>
  <c r="BH213" i="14"/>
  <c r="BG213" i="14"/>
  <c r="BE213" i="14"/>
  <c r="BD213" i="14"/>
  <c r="BB213" i="14"/>
  <c r="BA213" i="14"/>
  <c r="AY213" i="14"/>
  <c r="AX213" i="14"/>
  <c r="AV213" i="14"/>
  <c r="AU213" i="14"/>
  <c r="AS213" i="14"/>
  <c r="AR213" i="14"/>
  <c r="CC212" i="14"/>
  <c r="CB212" i="14"/>
  <c r="CA212" i="14"/>
  <c r="BX212" i="14"/>
  <c r="BU212" i="14"/>
  <c r="BR212" i="14"/>
  <c r="BO212" i="14"/>
  <c r="BL212" i="14"/>
  <c r="BI212" i="14"/>
  <c r="BF212" i="14"/>
  <c r="BC212" i="14"/>
  <c r="AZ212" i="14"/>
  <c r="AW212" i="14"/>
  <c r="AT212" i="14"/>
  <c r="CC211" i="14"/>
  <c r="CB211" i="14"/>
  <c r="CA211" i="14"/>
  <c r="BX211" i="14"/>
  <c r="BU211" i="14"/>
  <c r="BR211" i="14"/>
  <c r="BO211" i="14"/>
  <c r="BL211" i="14"/>
  <c r="BI211" i="14"/>
  <c r="BF211" i="14"/>
  <c r="BC211" i="14"/>
  <c r="AZ211" i="14"/>
  <c r="AW211" i="14"/>
  <c r="AT211" i="14"/>
  <c r="CC210" i="14"/>
  <c r="CB210" i="14"/>
  <c r="CA210" i="14"/>
  <c r="BX210" i="14"/>
  <c r="BU210" i="14"/>
  <c r="BR210" i="14"/>
  <c r="BO210" i="14"/>
  <c r="BL210" i="14"/>
  <c r="BI210" i="14"/>
  <c r="BF210" i="14"/>
  <c r="BC210" i="14"/>
  <c r="AZ210" i="14"/>
  <c r="AW210" i="14"/>
  <c r="AT210" i="14"/>
  <c r="CC209" i="14"/>
  <c r="CB209" i="14"/>
  <c r="CA209" i="14"/>
  <c r="BX209" i="14"/>
  <c r="BU209" i="14"/>
  <c r="BR209" i="14"/>
  <c r="BO209" i="14"/>
  <c r="BL209" i="14"/>
  <c r="BI209" i="14"/>
  <c r="BF209" i="14"/>
  <c r="BC209" i="14"/>
  <c r="AZ209" i="14"/>
  <c r="AW209" i="14"/>
  <c r="AT209" i="14"/>
  <c r="BZ207" i="14"/>
  <c r="BY207" i="14"/>
  <c r="BW207" i="14"/>
  <c r="BV207" i="14"/>
  <c r="BT207" i="14"/>
  <c r="BS207" i="14"/>
  <c r="BQ207" i="14"/>
  <c r="BP207" i="14"/>
  <c r="BN207" i="14"/>
  <c r="BM207" i="14"/>
  <c r="BK207" i="14"/>
  <c r="BJ207" i="14"/>
  <c r="BH207" i="14"/>
  <c r="BG207" i="14"/>
  <c r="BE207" i="14"/>
  <c r="BD207" i="14"/>
  <c r="BB207" i="14"/>
  <c r="BA207" i="14"/>
  <c r="AY207" i="14"/>
  <c r="AX207" i="14"/>
  <c r="AV207" i="14"/>
  <c r="AU207" i="14"/>
  <c r="AS207" i="14"/>
  <c r="AR207" i="14"/>
  <c r="CC206" i="14"/>
  <c r="CB206" i="14"/>
  <c r="CA206" i="14"/>
  <c r="BX206" i="14"/>
  <c r="BU206" i="14"/>
  <c r="BR206" i="14"/>
  <c r="BO206" i="14"/>
  <c r="BL206" i="14"/>
  <c r="BI206" i="14"/>
  <c r="BF206" i="14"/>
  <c r="BC206" i="14"/>
  <c r="AZ206" i="14"/>
  <c r="AW206" i="14"/>
  <c r="AT206" i="14"/>
  <c r="CC205" i="14"/>
  <c r="CB205" i="14"/>
  <c r="BZ204" i="14"/>
  <c r="BY204" i="14"/>
  <c r="BW204" i="14"/>
  <c r="BV204" i="14"/>
  <c r="BT204" i="14"/>
  <c r="BS204" i="14"/>
  <c r="BQ204" i="14"/>
  <c r="BP204" i="14"/>
  <c r="BN204" i="14"/>
  <c r="BM204" i="14"/>
  <c r="BK204" i="14"/>
  <c r="BJ204" i="14"/>
  <c r="BH204" i="14"/>
  <c r="BG204" i="14"/>
  <c r="BE204" i="14"/>
  <c r="BD204" i="14"/>
  <c r="BB204" i="14"/>
  <c r="BA204" i="14"/>
  <c r="AY204" i="14"/>
  <c r="AX204" i="14"/>
  <c r="AV204" i="14"/>
  <c r="AU204" i="14"/>
  <c r="AS204" i="14"/>
  <c r="AR204" i="14"/>
  <c r="CC203" i="14"/>
  <c r="CB203" i="14"/>
  <c r="CC202" i="14"/>
  <c r="CB202" i="14"/>
  <c r="CA202" i="14"/>
  <c r="BX202" i="14"/>
  <c r="BU202" i="14"/>
  <c r="BR202" i="14"/>
  <c r="BO202" i="14"/>
  <c r="BL202" i="14"/>
  <c r="BI202" i="14"/>
  <c r="BF202" i="14"/>
  <c r="BC202" i="14"/>
  <c r="AZ202" i="14"/>
  <c r="AW202" i="14"/>
  <c r="AT202" i="14"/>
  <c r="CC201" i="14"/>
  <c r="CB201" i="14"/>
  <c r="CA201" i="14"/>
  <c r="BX201" i="14"/>
  <c r="BU201" i="14"/>
  <c r="BR201" i="14"/>
  <c r="BO201" i="14"/>
  <c r="BL201" i="14"/>
  <c r="BI201" i="14"/>
  <c r="BF201" i="14"/>
  <c r="BC201" i="14"/>
  <c r="AZ201" i="14"/>
  <c r="AW201" i="14"/>
  <c r="AT201" i="14"/>
  <c r="CC200" i="14"/>
  <c r="CB200" i="14"/>
  <c r="CA200" i="14"/>
  <c r="BX200" i="14"/>
  <c r="BU200" i="14"/>
  <c r="BR200" i="14"/>
  <c r="BO200" i="14"/>
  <c r="BL200" i="14"/>
  <c r="BI200" i="14"/>
  <c r="BF200" i="14"/>
  <c r="BC200" i="14"/>
  <c r="AZ200" i="14"/>
  <c r="AW200" i="14"/>
  <c r="AT200" i="14"/>
  <c r="CC199" i="14"/>
  <c r="CB199" i="14"/>
  <c r="CA199" i="14"/>
  <c r="BX199" i="14"/>
  <c r="BU199" i="14"/>
  <c r="BR199" i="14"/>
  <c r="BO199" i="14"/>
  <c r="BL199" i="14"/>
  <c r="BI199" i="14"/>
  <c r="BF199" i="14"/>
  <c r="BC199" i="14"/>
  <c r="AZ199" i="14"/>
  <c r="AW199" i="14"/>
  <c r="AT199" i="14"/>
  <c r="CC198" i="14"/>
  <c r="CB198" i="14"/>
  <c r="CA198" i="14"/>
  <c r="BX198" i="14"/>
  <c r="BU198" i="14"/>
  <c r="BR198" i="14"/>
  <c r="BO198" i="14"/>
  <c r="BL198" i="14"/>
  <c r="BI198" i="14"/>
  <c r="BF198" i="14"/>
  <c r="BC198" i="14"/>
  <c r="AZ198" i="14"/>
  <c r="AW198" i="14"/>
  <c r="AT198" i="14"/>
  <c r="BZ197" i="14"/>
  <c r="BY197" i="14"/>
  <c r="BW197" i="14"/>
  <c r="BV197" i="14"/>
  <c r="BT197" i="14"/>
  <c r="BS197" i="14"/>
  <c r="BQ197" i="14"/>
  <c r="BP197" i="14"/>
  <c r="BN197" i="14"/>
  <c r="BM197" i="14"/>
  <c r="BK197" i="14"/>
  <c r="BJ197" i="14"/>
  <c r="BH197" i="14"/>
  <c r="BG197" i="14"/>
  <c r="BE197" i="14"/>
  <c r="BD197" i="14"/>
  <c r="BB197" i="14"/>
  <c r="BA197" i="14"/>
  <c r="AY197" i="14"/>
  <c r="AX197" i="14"/>
  <c r="AV197" i="14"/>
  <c r="AU197" i="14"/>
  <c r="AS197" i="14"/>
  <c r="AR197" i="14"/>
  <c r="CC196" i="14"/>
  <c r="CB196" i="14"/>
  <c r="CA196" i="14"/>
  <c r="BX196" i="14"/>
  <c r="BU196" i="14"/>
  <c r="BR196" i="14"/>
  <c r="BO196" i="14"/>
  <c r="BL196" i="14"/>
  <c r="BI196" i="14"/>
  <c r="BF196" i="14"/>
  <c r="BC196" i="14"/>
  <c r="AZ196" i="14"/>
  <c r="AW196" i="14"/>
  <c r="AT196" i="14"/>
  <c r="CC195" i="14"/>
  <c r="CB195" i="14"/>
  <c r="CA195" i="14"/>
  <c r="BX195" i="14"/>
  <c r="BU195" i="14"/>
  <c r="BR195" i="14"/>
  <c r="BO195" i="14"/>
  <c r="BL195" i="14"/>
  <c r="BI195" i="14"/>
  <c r="BF195" i="14"/>
  <c r="BC195" i="14"/>
  <c r="AZ195" i="14"/>
  <c r="AW195" i="14"/>
  <c r="AT195" i="14"/>
  <c r="CC194" i="14"/>
  <c r="CB194" i="14"/>
  <c r="CA194" i="14"/>
  <c r="BX194" i="14"/>
  <c r="BU194" i="14"/>
  <c r="BR194" i="14"/>
  <c r="BO194" i="14"/>
  <c r="BL194" i="14"/>
  <c r="BI194" i="14"/>
  <c r="BF194" i="14"/>
  <c r="BC194" i="14"/>
  <c r="AZ194" i="14"/>
  <c r="AW194" i="14"/>
  <c r="AT194" i="14"/>
  <c r="CC193" i="14"/>
  <c r="CB193" i="14"/>
  <c r="CA193" i="14"/>
  <c r="BX193" i="14"/>
  <c r="BU193" i="14"/>
  <c r="BR193" i="14"/>
  <c r="BO193" i="14"/>
  <c r="BL193" i="14"/>
  <c r="BI193" i="14"/>
  <c r="BF193" i="14"/>
  <c r="BC193" i="14"/>
  <c r="AZ193" i="14"/>
  <c r="AW193" i="14"/>
  <c r="BZ191" i="14"/>
  <c r="BY191" i="14"/>
  <c r="BW191" i="14"/>
  <c r="BV191" i="14"/>
  <c r="BT191" i="14"/>
  <c r="BS191" i="14"/>
  <c r="BQ191" i="14"/>
  <c r="BP191" i="14"/>
  <c r="BN191" i="14"/>
  <c r="BM191" i="14"/>
  <c r="BK191" i="14"/>
  <c r="BJ191" i="14"/>
  <c r="BH191" i="14"/>
  <c r="BG191" i="14"/>
  <c r="BE191" i="14"/>
  <c r="BD191" i="14"/>
  <c r="BB191" i="14"/>
  <c r="BA191" i="14"/>
  <c r="AY191" i="14"/>
  <c r="AX191" i="14"/>
  <c r="AV191" i="14"/>
  <c r="AU191" i="14"/>
  <c r="AS191" i="14"/>
  <c r="AR191" i="14"/>
  <c r="CC190" i="14"/>
  <c r="CB190" i="14"/>
  <c r="CA190" i="14"/>
  <c r="BX190" i="14"/>
  <c r="BU190" i="14"/>
  <c r="BR190" i="14"/>
  <c r="BO190" i="14"/>
  <c r="BL190" i="14"/>
  <c r="BI190" i="14"/>
  <c r="BF190" i="14"/>
  <c r="BC190" i="14"/>
  <c r="AZ190" i="14"/>
  <c r="AW190" i="14"/>
  <c r="AT190" i="14"/>
  <c r="CC189" i="14"/>
  <c r="CB189" i="14"/>
  <c r="BZ188" i="14"/>
  <c r="BY188" i="14"/>
  <c r="BW188" i="14"/>
  <c r="BV188" i="14"/>
  <c r="BT188" i="14"/>
  <c r="BS188" i="14"/>
  <c r="BQ188" i="14"/>
  <c r="BP188" i="14"/>
  <c r="BN188" i="14"/>
  <c r="BM188" i="14"/>
  <c r="BK188" i="14"/>
  <c r="BJ188" i="14"/>
  <c r="BH188" i="14"/>
  <c r="BG188" i="14"/>
  <c r="BE188" i="14"/>
  <c r="BD188" i="14"/>
  <c r="BB188" i="14"/>
  <c r="BA188" i="14"/>
  <c r="AY188" i="14"/>
  <c r="AX188" i="14"/>
  <c r="AV188" i="14"/>
  <c r="AU188" i="14"/>
  <c r="AS188" i="14"/>
  <c r="AR188" i="14"/>
  <c r="CC187" i="14"/>
  <c r="CB187" i="14"/>
  <c r="CC186" i="14"/>
  <c r="CB186" i="14"/>
  <c r="CA186" i="14"/>
  <c r="BX186" i="14"/>
  <c r="BU186" i="14"/>
  <c r="BR186" i="14"/>
  <c r="BO186" i="14"/>
  <c r="BL186" i="14"/>
  <c r="BI186" i="14"/>
  <c r="BF186" i="14"/>
  <c r="BC186" i="14"/>
  <c r="AZ186" i="14"/>
  <c r="AW186" i="14"/>
  <c r="AT186" i="14"/>
  <c r="CC185" i="14"/>
  <c r="CB185" i="14"/>
  <c r="CA185" i="14"/>
  <c r="BX185" i="14"/>
  <c r="BU185" i="14"/>
  <c r="BR185" i="14"/>
  <c r="BO185" i="14"/>
  <c r="BL185" i="14"/>
  <c r="BI185" i="14"/>
  <c r="BF185" i="14"/>
  <c r="BC185" i="14"/>
  <c r="AZ185" i="14"/>
  <c r="AW185" i="14"/>
  <c r="AT185" i="14"/>
  <c r="CC184" i="14"/>
  <c r="CB184" i="14"/>
  <c r="CA184" i="14"/>
  <c r="BX184" i="14"/>
  <c r="BU184" i="14"/>
  <c r="BR184" i="14"/>
  <c r="BO184" i="14"/>
  <c r="BL184" i="14"/>
  <c r="BI184" i="14"/>
  <c r="BF184" i="14"/>
  <c r="BC184" i="14"/>
  <c r="AZ184" i="14"/>
  <c r="AW184" i="14"/>
  <c r="AT184" i="14"/>
  <c r="CC183" i="14"/>
  <c r="CB183" i="14"/>
  <c r="CA183" i="14"/>
  <c r="BX183" i="14"/>
  <c r="BU183" i="14"/>
  <c r="BR183" i="14"/>
  <c r="BO183" i="14"/>
  <c r="BL183" i="14"/>
  <c r="BI183" i="14"/>
  <c r="BF183" i="14"/>
  <c r="BC183" i="14"/>
  <c r="AZ183" i="14"/>
  <c r="AW183" i="14"/>
  <c r="AT183" i="14"/>
  <c r="CC182" i="14"/>
  <c r="CB182" i="14"/>
  <c r="BZ181" i="14"/>
  <c r="BY181" i="14"/>
  <c r="BW181" i="14"/>
  <c r="BV181" i="14"/>
  <c r="BT181" i="14"/>
  <c r="BS181" i="14"/>
  <c r="BQ181" i="14"/>
  <c r="BP181" i="14"/>
  <c r="BN181" i="14"/>
  <c r="BM181" i="14"/>
  <c r="BK181" i="14"/>
  <c r="BJ181" i="14"/>
  <c r="BH181" i="14"/>
  <c r="BG181" i="14"/>
  <c r="BE181" i="14"/>
  <c r="BD181" i="14"/>
  <c r="BB181" i="14"/>
  <c r="BA181" i="14"/>
  <c r="AY181" i="14"/>
  <c r="AX181" i="14"/>
  <c r="AV181" i="14"/>
  <c r="AU181" i="14"/>
  <c r="AS181" i="14"/>
  <c r="AR181" i="14"/>
  <c r="CC180" i="14"/>
  <c r="CB180" i="14"/>
  <c r="CA180" i="14"/>
  <c r="BX180" i="14"/>
  <c r="BU180" i="14"/>
  <c r="BR180" i="14"/>
  <c r="BO180" i="14"/>
  <c r="BL180" i="14"/>
  <c r="BI180" i="14"/>
  <c r="BF180" i="14"/>
  <c r="BC180" i="14"/>
  <c r="AZ180" i="14"/>
  <c r="AW180" i="14"/>
  <c r="AT180" i="14"/>
  <c r="CC179" i="14"/>
  <c r="CB179" i="14"/>
  <c r="CA179" i="14"/>
  <c r="BX179" i="14"/>
  <c r="BU179" i="14"/>
  <c r="BR179" i="14"/>
  <c r="BO179" i="14"/>
  <c r="BL179" i="14"/>
  <c r="BI179" i="14"/>
  <c r="BF179" i="14"/>
  <c r="BC179" i="14"/>
  <c r="AZ179" i="14"/>
  <c r="AW179" i="14"/>
  <c r="AT179" i="14"/>
  <c r="CC178" i="14"/>
  <c r="CB178" i="14"/>
  <c r="CA178" i="14"/>
  <c r="BX178" i="14"/>
  <c r="BU178" i="14"/>
  <c r="BR178" i="14"/>
  <c r="BO178" i="14"/>
  <c r="BL178" i="14"/>
  <c r="BI178" i="14"/>
  <c r="BF178" i="14"/>
  <c r="BC178" i="14"/>
  <c r="AZ178" i="14"/>
  <c r="AW178" i="14"/>
  <c r="AT178" i="14"/>
  <c r="CC177" i="14"/>
  <c r="CB177" i="14"/>
  <c r="BZ175" i="14"/>
  <c r="BY175" i="14"/>
  <c r="BW175" i="14"/>
  <c r="BV175" i="14"/>
  <c r="BT175" i="14"/>
  <c r="BS175" i="14"/>
  <c r="BQ175" i="14"/>
  <c r="BP175" i="14"/>
  <c r="BN175" i="14"/>
  <c r="BM175" i="14"/>
  <c r="BK175" i="14"/>
  <c r="BJ175" i="14"/>
  <c r="BH175" i="14"/>
  <c r="BG175" i="14"/>
  <c r="BE175" i="14"/>
  <c r="BD175" i="14"/>
  <c r="BB175" i="14"/>
  <c r="BA175" i="14"/>
  <c r="AY175" i="14"/>
  <c r="AX175" i="14"/>
  <c r="AV175" i="14"/>
  <c r="AU175" i="14"/>
  <c r="AS175" i="14"/>
  <c r="AR175" i="14"/>
  <c r="CC174" i="14"/>
  <c r="CB174" i="14"/>
  <c r="CA174" i="14"/>
  <c r="BX174" i="14"/>
  <c r="BU174" i="14"/>
  <c r="BR174" i="14"/>
  <c r="BO174" i="14"/>
  <c r="BL174" i="14"/>
  <c r="BI174" i="14"/>
  <c r="BF174" i="14"/>
  <c r="BC174" i="14"/>
  <c r="AZ174" i="14"/>
  <c r="AW174" i="14"/>
  <c r="AT174" i="14"/>
  <c r="CC173" i="14"/>
  <c r="CB173" i="14"/>
  <c r="BZ172" i="14"/>
  <c r="BY172" i="14"/>
  <c r="BW172" i="14"/>
  <c r="BV172" i="14"/>
  <c r="BT172" i="14"/>
  <c r="BS172" i="14"/>
  <c r="BQ172" i="14"/>
  <c r="BP172" i="14"/>
  <c r="BN172" i="14"/>
  <c r="BM172" i="14"/>
  <c r="BK172" i="14"/>
  <c r="BJ172" i="14"/>
  <c r="BH172" i="14"/>
  <c r="BG172" i="14"/>
  <c r="BE172" i="14"/>
  <c r="BD172" i="14"/>
  <c r="BB172" i="14"/>
  <c r="BA172" i="14"/>
  <c r="AY172" i="14"/>
  <c r="AX172" i="14"/>
  <c r="AV172" i="14"/>
  <c r="AU172" i="14"/>
  <c r="AS172" i="14"/>
  <c r="AR172" i="14"/>
  <c r="CC171" i="14"/>
  <c r="CB171" i="14"/>
  <c r="CA171" i="14"/>
  <c r="BX171" i="14"/>
  <c r="BU171" i="14"/>
  <c r="BR171" i="14"/>
  <c r="BO171" i="14"/>
  <c r="BL171" i="14"/>
  <c r="BI171" i="14"/>
  <c r="BF171" i="14"/>
  <c r="BC171" i="14"/>
  <c r="AZ171" i="14"/>
  <c r="AW171" i="14"/>
  <c r="AT171" i="14"/>
  <c r="CC170" i="14"/>
  <c r="CB170" i="14"/>
  <c r="CA170" i="14"/>
  <c r="BX170" i="14"/>
  <c r="BU170" i="14"/>
  <c r="BR170" i="14"/>
  <c r="BO170" i="14"/>
  <c r="BL170" i="14"/>
  <c r="BI170" i="14"/>
  <c r="BF170" i="14"/>
  <c r="BC170" i="14"/>
  <c r="AZ170" i="14"/>
  <c r="AW170" i="14"/>
  <c r="AT170" i="14"/>
  <c r="CC169" i="14"/>
  <c r="CB169" i="14"/>
  <c r="CA169" i="14"/>
  <c r="BX169" i="14"/>
  <c r="BU169" i="14"/>
  <c r="BR169" i="14"/>
  <c r="BO169" i="14"/>
  <c r="BL169" i="14"/>
  <c r="BI169" i="14"/>
  <c r="BF169" i="14"/>
  <c r="BC169" i="14"/>
  <c r="AZ169" i="14"/>
  <c r="AW169" i="14"/>
  <c r="AT169" i="14"/>
  <c r="CC168" i="14"/>
  <c r="CB168" i="14"/>
  <c r="CA168" i="14"/>
  <c r="BX168" i="14"/>
  <c r="BU168" i="14"/>
  <c r="BR168" i="14"/>
  <c r="BO168" i="14"/>
  <c r="BL168" i="14"/>
  <c r="BI168" i="14"/>
  <c r="BF168" i="14"/>
  <c r="BC168" i="14"/>
  <c r="AZ168" i="14"/>
  <c r="AW168" i="14"/>
  <c r="AT168" i="14"/>
  <c r="CC167" i="14"/>
  <c r="CB167" i="14"/>
  <c r="CA167" i="14"/>
  <c r="BX167" i="14"/>
  <c r="BU167" i="14"/>
  <c r="BR167" i="14"/>
  <c r="BO167" i="14"/>
  <c r="BL167" i="14"/>
  <c r="BI167" i="14"/>
  <c r="BF167" i="14"/>
  <c r="BC167" i="14"/>
  <c r="AZ167" i="14"/>
  <c r="AW167" i="14"/>
  <c r="AT167" i="14"/>
  <c r="CC166" i="14"/>
  <c r="CB166" i="14"/>
  <c r="BZ165" i="14"/>
  <c r="BY165" i="14"/>
  <c r="BW165" i="14"/>
  <c r="BV165" i="14"/>
  <c r="BT165" i="14"/>
  <c r="BS165" i="14"/>
  <c r="BQ165" i="14"/>
  <c r="BP165" i="14"/>
  <c r="BN165" i="14"/>
  <c r="BM165" i="14"/>
  <c r="BK165" i="14"/>
  <c r="BJ165" i="14"/>
  <c r="BH165" i="14"/>
  <c r="BG165" i="14"/>
  <c r="BE165" i="14"/>
  <c r="BD165" i="14"/>
  <c r="BB165" i="14"/>
  <c r="BA165" i="14"/>
  <c r="AY165" i="14"/>
  <c r="AX165" i="14"/>
  <c r="AV165" i="14"/>
  <c r="AU165" i="14"/>
  <c r="AS165" i="14"/>
  <c r="AR165" i="14"/>
  <c r="CC164" i="14"/>
  <c r="CB164" i="14"/>
  <c r="CA164" i="14"/>
  <c r="BX164" i="14"/>
  <c r="BU164" i="14"/>
  <c r="BR164" i="14"/>
  <c r="BO164" i="14"/>
  <c r="BL164" i="14"/>
  <c r="BI164" i="14"/>
  <c r="BF164" i="14"/>
  <c r="BC164" i="14"/>
  <c r="AZ164" i="14"/>
  <c r="AW164" i="14"/>
  <c r="AT164" i="14"/>
  <c r="CC163" i="14"/>
  <c r="CB163" i="14"/>
  <c r="CA163" i="14"/>
  <c r="BX163" i="14"/>
  <c r="BU163" i="14"/>
  <c r="BR163" i="14"/>
  <c r="BO163" i="14"/>
  <c r="BL163" i="14"/>
  <c r="BI163" i="14"/>
  <c r="BF163" i="14"/>
  <c r="BC163" i="14"/>
  <c r="AZ163" i="14"/>
  <c r="AW163" i="14"/>
  <c r="AT163" i="14"/>
  <c r="CC162" i="14"/>
  <c r="CB162" i="14"/>
  <c r="CA162" i="14"/>
  <c r="BX162" i="14"/>
  <c r="BU162" i="14"/>
  <c r="BR162" i="14"/>
  <c r="BO162" i="14"/>
  <c r="BL162" i="14"/>
  <c r="BI162" i="14"/>
  <c r="BF162" i="14"/>
  <c r="BC162" i="14"/>
  <c r="AZ162" i="14"/>
  <c r="AW162" i="14"/>
  <c r="AT162" i="14"/>
  <c r="CC161" i="14"/>
  <c r="CB161" i="14"/>
  <c r="BZ155" i="14"/>
  <c r="BY155" i="14"/>
  <c r="BW155" i="14"/>
  <c r="BV155" i="14"/>
  <c r="BT155" i="14"/>
  <c r="BS155" i="14"/>
  <c r="BQ155" i="14"/>
  <c r="BP155" i="14"/>
  <c r="BN155" i="14"/>
  <c r="BM155" i="14"/>
  <c r="BK155" i="14"/>
  <c r="BJ155" i="14"/>
  <c r="BH155" i="14"/>
  <c r="BG155" i="14"/>
  <c r="BE155" i="14"/>
  <c r="BD155" i="14"/>
  <c r="BB155" i="14"/>
  <c r="BA155" i="14"/>
  <c r="AY155" i="14"/>
  <c r="AX155" i="14"/>
  <c r="AV155" i="14"/>
  <c r="AU155" i="14"/>
  <c r="AS155" i="14"/>
  <c r="AR155" i="14"/>
  <c r="CC154" i="14"/>
  <c r="CB154" i="14"/>
  <c r="CA154" i="14"/>
  <c r="BX154" i="14"/>
  <c r="BU154" i="14"/>
  <c r="BR154" i="14"/>
  <c r="BO154" i="14"/>
  <c r="BL154" i="14"/>
  <c r="BI154" i="14"/>
  <c r="BF154" i="14"/>
  <c r="BC154" i="14"/>
  <c r="AZ154" i="14"/>
  <c r="AW154" i="14"/>
  <c r="AT154" i="14"/>
  <c r="CC153" i="14"/>
  <c r="CB153" i="14"/>
  <c r="BZ152" i="14"/>
  <c r="BY152" i="14"/>
  <c r="BW152" i="14"/>
  <c r="BV152" i="14"/>
  <c r="BT152" i="14"/>
  <c r="BS152" i="14"/>
  <c r="BQ152" i="14"/>
  <c r="BP152" i="14"/>
  <c r="BN152" i="14"/>
  <c r="BM152" i="14"/>
  <c r="BK152" i="14"/>
  <c r="BJ152" i="14"/>
  <c r="BH152" i="14"/>
  <c r="BG152" i="14"/>
  <c r="BE152" i="14"/>
  <c r="BD152" i="14"/>
  <c r="BB152" i="14"/>
  <c r="BA152" i="14"/>
  <c r="AY152" i="14"/>
  <c r="AX152" i="14"/>
  <c r="AV152" i="14"/>
  <c r="AU152" i="14"/>
  <c r="AS152" i="14"/>
  <c r="AR152" i="14"/>
  <c r="CC151" i="14"/>
  <c r="CB151" i="14"/>
  <c r="CA151" i="14"/>
  <c r="BX151" i="14"/>
  <c r="BU151" i="14"/>
  <c r="BR151" i="14"/>
  <c r="BO151" i="14"/>
  <c r="BL151" i="14"/>
  <c r="BI151" i="14"/>
  <c r="BF151" i="14"/>
  <c r="BC151" i="14"/>
  <c r="AZ151" i="14"/>
  <c r="AW151" i="14"/>
  <c r="AT151" i="14"/>
  <c r="CC150" i="14"/>
  <c r="CB150" i="14"/>
  <c r="CA150" i="14"/>
  <c r="BX150" i="14"/>
  <c r="BU150" i="14"/>
  <c r="BR150" i="14"/>
  <c r="BO150" i="14"/>
  <c r="BL150" i="14"/>
  <c r="BI150" i="14"/>
  <c r="BF150" i="14"/>
  <c r="BC150" i="14"/>
  <c r="AZ150" i="14"/>
  <c r="AW150" i="14"/>
  <c r="AT150" i="14"/>
  <c r="CC149" i="14"/>
  <c r="CB149" i="14"/>
  <c r="CA149" i="14"/>
  <c r="BX149" i="14"/>
  <c r="BU149" i="14"/>
  <c r="BR149" i="14"/>
  <c r="BO149" i="14"/>
  <c r="BL149" i="14"/>
  <c r="BI149" i="14"/>
  <c r="BF149" i="14"/>
  <c r="BC149" i="14"/>
  <c r="AZ149" i="14"/>
  <c r="AW149" i="14"/>
  <c r="AT149" i="14"/>
  <c r="CC148" i="14"/>
  <c r="CB148" i="14"/>
  <c r="CA148" i="14"/>
  <c r="BX148" i="14"/>
  <c r="BU148" i="14"/>
  <c r="BR148" i="14"/>
  <c r="BO148" i="14"/>
  <c r="BL148" i="14"/>
  <c r="BI148" i="14"/>
  <c r="BF148" i="14"/>
  <c r="BC148" i="14"/>
  <c r="AZ148" i="14"/>
  <c r="AW148" i="14"/>
  <c r="AT148" i="14"/>
  <c r="CC147" i="14"/>
  <c r="CB147" i="14"/>
  <c r="CA147" i="14"/>
  <c r="BX147" i="14"/>
  <c r="BU147" i="14"/>
  <c r="BR147" i="14"/>
  <c r="BO147" i="14"/>
  <c r="BL147" i="14"/>
  <c r="BI147" i="14"/>
  <c r="BF147" i="14"/>
  <c r="BC147" i="14"/>
  <c r="AZ147" i="14"/>
  <c r="AW147" i="14"/>
  <c r="AT147" i="14"/>
  <c r="CC146" i="14"/>
  <c r="CB146" i="14"/>
  <c r="BZ145" i="14"/>
  <c r="BY145" i="14"/>
  <c r="BW145" i="14"/>
  <c r="BV145" i="14"/>
  <c r="BT145" i="14"/>
  <c r="BS145" i="14"/>
  <c r="BQ145" i="14"/>
  <c r="BP145" i="14"/>
  <c r="BN145" i="14"/>
  <c r="BM145" i="14"/>
  <c r="BK145" i="14"/>
  <c r="BJ145" i="14"/>
  <c r="BH145" i="14"/>
  <c r="BG145" i="14"/>
  <c r="BE145" i="14"/>
  <c r="BD145" i="14"/>
  <c r="BB145" i="14"/>
  <c r="BA145" i="14"/>
  <c r="AY145" i="14"/>
  <c r="AX145" i="14"/>
  <c r="AV145" i="14"/>
  <c r="AU145" i="14"/>
  <c r="AS145" i="14"/>
  <c r="AR145" i="14"/>
  <c r="CC144" i="14"/>
  <c r="CB144" i="14"/>
  <c r="CA144" i="14"/>
  <c r="BX144" i="14"/>
  <c r="BU144" i="14"/>
  <c r="BR144" i="14"/>
  <c r="BO144" i="14"/>
  <c r="BL144" i="14"/>
  <c r="BI144" i="14"/>
  <c r="BF144" i="14"/>
  <c r="BC144" i="14"/>
  <c r="AZ144" i="14"/>
  <c r="AW144" i="14"/>
  <c r="AT144" i="14"/>
  <c r="CC143" i="14"/>
  <c r="CB143" i="14"/>
  <c r="CA143" i="14"/>
  <c r="BX143" i="14"/>
  <c r="BU143" i="14"/>
  <c r="BR143" i="14"/>
  <c r="BO143" i="14"/>
  <c r="BL143" i="14"/>
  <c r="BI143" i="14"/>
  <c r="BF143" i="14"/>
  <c r="BC143" i="14"/>
  <c r="AZ143" i="14"/>
  <c r="AW143" i="14"/>
  <c r="AT143" i="14"/>
  <c r="CC142" i="14"/>
  <c r="CB142" i="14"/>
  <c r="CA142" i="14"/>
  <c r="BX142" i="14"/>
  <c r="BU142" i="14"/>
  <c r="BR142" i="14"/>
  <c r="BO142" i="14"/>
  <c r="BL142" i="14"/>
  <c r="BI142" i="14"/>
  <c r="BF142" i="14"/>
  <c r="BC142" i="14"/>
  <c r="AZ142" i="14"/>
  <c r="AW142" i="14"/>
  <c r="AT142" i="14"/>
  <c r="CC141" i="14"/>
  <c r="CB141" i="14"/>
  <c r="BZ139" i="14"/>
  <c r="BY139" i="14"/>
  <c r="BW139" i="14"/>
  <c r="BV139" i="14"/>
  <c r="BT139" i="14"/>
  <c r="BS139" i="14"/>
  <c r="BQ139" i="14"/>
  <c r="BP139" i="14"/>
  <c r="BN139" i="14"/>
  <c r="BM139" i="14"/>
  <c r="BK139" i="14"/>
  <c r="BJ139" i="14"/>
  <c r="BH139" i="14"/>
  <c r="BG139" i="14"/>
  <c r="BE139" i="14"/>
  <c r="BD139" i="14"/>
  <c r="BB139" i="14"/>
  <c r="BA139" i="14"/>
  <c r="AY139" i="14"/>
  <c r="AX139" i="14"/>
  <c r="AV139" i="14"/>
  <c r="AU139" i="14"/>
  <c r="AS139" i="14"/>
  <c r="AR139" i="14"/>
  <c r="CC138" i="14"/>
  <c r="CB138" i="14"/>
  <c r="CA138" i="14"/>
  <c r="BX138" i="14"/>
  <c r="BU138" i="14"/>
  <c r="BR138" i="14"/>
  <c r="BO138" i="14"/>
  <c r="BL138" i="14"/>
  <c r="BI138" i="14"/>
  <c r="BF138" i="14"/>
  <c r="BC138" i="14"/>
  <c r="AZ138" i="14"/>
  <c r="AW138" i="14"/>
  <c r="AT138" i="14"/>
  <c r="CC137" i="14"/>
  <c r="CB137" i="14"/>
  <c r="BZ136" i="14"/>
  <c r="BY136" i="14"/>
  <c r="BW136" i="14"/>
  <c r="BV136" i="14"/>
  <c r="BT136" i="14"/>
  <c r="BS136" i="14"/>
  <c r="BQ136" i="14"/>
  <c r="BP136" i="14"/>
  <c r="BN136" i="14"/>
  <c r="BM136" i="14"/>
  <c r="BK136" i="14"/>
  <c r="BJ136" i="14"/>
  <c r="BH136" i="14"/>
  <c r="BG136" i="14"/>
  <c r="BE136" i="14"/>
  <c r="BD136" i="14"/>
  <c r="BB136" i="14"/>
  <c r="BA136" i="14"/>
  <c r="AY136" i="14"/>
  <c r="AX136" i="14"/>
  <c r="AV136" i="14"/>
  <c r="AU136" i="14"/>
  <c r="AS136" i="14"/>
  <c r="AR136" i="14"/>
  <c r="CC135" i="14"/>
  <c r="CB135" i="14"/>
  <c r="CA135" i="14"/>
  <c r="BX135" i="14"/>
  <c r="BU135" i="14"/>
  <c r="BR135" i="14"/>
  <c r="BO135" i="14"/>
  <c r="BL135" i="14"/>
  <c r="BI135" i="14"/>
  <c r="BF135" i="14"/>
  <c r="BC135" i="14"/>
  <c r="AZ135" i="14"/>
  <c r="AW135" i="14"/>
  <c r="AT135" i="14"/>
  <c r="CC134" i="14"/>
  <c r="CB134" i="14"/>
  <c r="CA134" i="14"/>
  <c r="BX134" i="14"/>
  <c r="BU134" i="14"/>
  <c r="BR134" i="14"/>
  <c r="BO134" i="14"/>
  <c r="BL134" i="14"/>
  <c r="BI134" i="14"/>
  <c r="BF134" i="14"/>
  <c r="BC134" i="14"/>
  <c r="AZ134" i="14"/>
  <c r="AW134" i="14"/>
  <c r="AT134" i="14"/>
  <c r="CC133" i="14"/>
  <c r="CB133" i="14"/>
  <c r="CA133" i="14"/>
  <c r="BX133" i="14"/>
  <c r="BU133" i="14"/>
  <c r="BR133" i="14"/>
  <c r="BO133" i="14"/>
  <c r="BL133" i="14"/>
  <c r="BI133" i="14"/>
  <c r="BF133" i="14"/>
  <c r="BC133" i="14"/>
  <c r="AZ133" i="14"/>
  <c r="AW133" i="14"/>
  <c r="AT133" i="14"/>
  <c r="CC132" i="14"/>
  <c r="CB132" i="14"/>
  <c r="CA132" i="14"/>
  <c r="BX132" i="14"/>
  <c r="BU132" i="14"/>
  <c r="BR132" i="14"/>
  <c r="BO132" i="14"/>
  <c r="BL132" i="14"/>
  <c r="BI132" i="14"/>
  <c r="BF132" i="14"/>
  <c r="BC132" i="14"/>
  <c r="AZ132" i="14"/>
  <c r="AW132" i="14"/>
  <c r="AT132" i="14"/>
  <c r="CC131" i="14"/>
  <c r="CB131" i="14"/>
  <c r="CA131" i="14"/>
  <c r="BX131" i="14"/>
  <c r="BU131" i="14"/>
  <c r="BR131" i="14"/>
  <c r="BO131" i="14"/>
  <c r="BL131" i="14"/>
  <c r="BI131" i="14"/>
  <c r="BF131" i="14"/>
  <c r="BC131" i="14"/>
  <c r="AZ131" i="14"/>
  <c r="AW131" i="14"/>
  <c r="AT131" i="14"/>
  <c r="CC130" i="14"/>
  <c r="CB130" i="14"/>
  <c r="BZ129" i="14"/>
  <c r="BY129" i="14"/>
  <c r="BW129" i="14"/>
  <c r="BV129" i="14"/>
  <c r="BT129" i="14"/>
  <c r="BS129" i="14"/>
  <c r="BQ129" i="14"/>
  <c r="BP129" i="14"/>
  <c r="BN129" i="14"/>
  <c r="BM129" i="14"/>
  <c r="BK129" i="14"/>
  <c r="BJ129" i="14"/>
  <c r="BH129" i="14"/>
  <c r="BG129" i="14"/>
  <c r="BE129" i="14"/>
  <c r="BD129" i="14"/>
  <c r="BB129" i="14"/>
  <c r="BA129" i="14"/>
  <c r="AY129" i="14"/>
  <c r="AX129" i="14"/>
  <c r="AV129" i="14"/>
  <c r="AU129" i="14"/>
  <c r="AS129" i="14"/>
  <c r="AR129" i="14"/>
  <c r="CC128" i="14"/>
  <c r="CB128" i="14"/>
  <c r="CA128" i="14"/>
  <c r="BX128" i="14"/>
  <c r="BU128" i="14"/>
  <c r="BR128" i="14"/>
  <c r="BO128" i="14"/>
  <c r="BL128" i="14"/>
  <c r="BI128" i="14"/>
  <c r="BF128" i="14"/>
  <c r="BC128" i="14"/>
  <c r="AZ128" i="14"/>
  <c r="AW128" i="14"/>
  <c r="AT128" i="14"/>
  <c r="CC127" i="14"/>
  <c r="CB127" i="14"/>
  <c r="CA127" i="14"/>
  <c r="BX127" i="14"/>
  <c r="BU127" i="14"/>
  <c r="BR127" i="14"/>
  <c r="BO127" i="14"/>
  <c r="BL127" i="14"/>
  <c r="BI127" i="14"/>
  <c r="BF127" i="14"/>
  <c r="BC127" i="14"/>
  <c r="AZ127" i="14"/>
  <c r="AW127" i="14"/>
  <c r="AT127" i="14"/>
  <c r="CC126" i="14"/>
  <c r="CB126" i="14"/>
  <c r="CA126" i="14"/>
  <c r="BX126" i="14"/>
  <c r="BU126" i="14"/>
  <c r="BR126" i="14"/>
  <c r="BO126" i="14"/>
  <c r="BL126" i="14"/>
  <c r="BI126" i="14"/>
  <c r="BF126" i="14"/>
  <c r="BC126" i="14"/>
  <c r="AZ126" i="14"/>
  <c r="AW126" i="14"/>
  <c r="AT126" i="14"/>
  <c r="CC125" i="14"/>
  <c r="CB125" i="14"/>
  <c r="BZ123" i="14"/>
  <c r="BY123" i="14"/>
  <c r="BW123" i="14"/>
  <c r="BV123" i="14"/>
  <c r="BT123" i="14"/>
  <c r="BS123" i="14"/>
  <c r="BQ123" i="14"/>
  <c r="BP123" i="14"/>
  <c r="BN123" i="14"/>
  <c r="BM123" i="14"/>
  <c r="BK123" i="14"/>
  <c r="BJ123" i="14"/>
  <c r="BH123" i="14"/>
  <c r="BG123" i="14"/>
  <c r="BE123" i="14"/>
  <c r="BD123" i="14"/>
  <c r="BB123" i="14"/>
  <c r="BA123" i="14"/>
  <c r="AY123" i="14"/>
  <c r="AX123" i="14"/>
  <c r="AV123" i="14"/>
  <c r="AU123" i="14"/>
  <c r="AS123" i="14"/>
  <c r="AR123" i="14"/>
  <c r="CC122" i="14"/>
  <c r="CB122" i="14"/>
  <c r="CA122" i="14"/>
  <c r="BX122" i="14"/>
  <c r="BU122" i="14"/>
  <c r="BR122" i="14"/>
  <c r="BO122" i="14"/>
  <c r="BL122" i="14"/>
  <c r="BI122" i="14"/>
  <c r="BF122" i="14"/>
  <c r="BC122" i="14"/>
  <c r="AZ122" i="14"/>
  <c r="AW122" i="14"/>
  <c r="AT122" i="14"/>
  <c r="CC121" i="14"/>
  <c r="CB121" i="14"/>
  <c r="BZ120" i="14"/>
  <c r="BY120" i="14"/>
  <c r="BW120" i="14"/>
  <c r="BV120" i="14"/>
  <c r="BT120" i="14"/>
  <c r="BS120" i="14"/>
  <c r="BQ120" i="14"/>
  <c r="BP120" i="14"/>
  <c r="BN120" i="14"/>
  <c r="BM120" i="14"/>
  <c r="BK120" i="14"/>
  <c r="BJ120" i="14"/>
  <c r="BH120" i="14"/>
  <c r="BG120" i="14"/>
  <c r="BE120" i="14"/>
  <c r="BD120" i="14"/>
  <c r="BB120" i="14"/>
  <c r="BA120" i="14"/>
  <c r="AY120" i="14"/>
  <c r="AX120" i="14"/>
  <c r="AV120" i="14"/>
  <c r="AU120" i="14"/>
  <c r="AS120" i="14"/>
  <c r="AR120" i="14"/>
  <c r="CC119" i="14"/>
  <c r="CB119" i="14"/>
  <c r="CA119" i="14"/>
  <c r="BX119" i="14"/>
  <c r="BU119" i="14"/>
  <c r="BR119" i="14"/>
  <c r="BO119" i="14"/>
  <c r="BL119" i="14"/>
  <c r="BI119" i="14"/>
  <c r="BF119" i="14"/>
  <c r="BC119" i="14"/>
  <c r="AZ119" i="14"/>
  <c r="AW119" i="14"/>
  <c r="AT119" i="14"/>
  <c r="CC118" i="14"/>
  <c r="CB118" i="14"/>
  <c r="CA118" i="14"/>
  <c r="BX118" i="14"/>
  <c r="BU118" i="14"/>
  <c r="BR118" i="14"/>
  <c r="BO118" i="14"/>
  <c r="BL118" i="14"/>
  <c r="BI118" i="14"/>
  <c r="BF118" i="14"/>
  <c r="BC118" i="14"/>
  <c r="AZ118" i="14"/>
  <c r="AW118" i="14"/>
  <c r="AT118" i="14"/>
  <c r="CC117" i="14"/>
  <c r="CB117" i="14"/>
  <c r="CA117" i="14"/>
  <c r="BX117" i="14"/>
  <c r="BU117" i="14"/>
  <c r="BR117" i="14"/>
  <c r="BO117" i="14"/>
  <c r="BL117" i="14"/>
  <c r="BI117" i="14"/>
  <c r="BF117" i="14"/>
  <c r="BC117" i="14"/>
  <c r="AZ117" i="14"/>
  <c r="AW117" i="14"/>
  <c r="AT117" i="14"/>
  <c r="CC116" i="14"/>
  <c r="CB116" i="14"/>
  <c r="CA116" i="14"/>
  <c r="BX116" i="14"/>
  <c r="BU116" i="14"/>
  <c r="BR116" i="14"/>
  <c r="BO116" i="14"/>
  <c r="BL116" i="14"/>
  <c r="BI116" i="14"/>
  <c r="BF116" i="14"/>
  <c r="BC116" i="14"/>
  <c r="AZ116" i="14"/>
  <c r="AW116" i="14"/>
  <c r="AT116" i="14"/>
  <c r="CC115" i="14"/>
  <c r="CB115" i="14"/>
  <c r="CA115" i="14"/>
  <c r="BX115" i="14"/>
  <c r="BU115" i="14"/>
  <c r="BR115" i="14"/>
  <c r="BO115" i="14"/>
  <c r="BL115" i="14"/>
  <c r="BI115" i="14"/>
  <c r="BF115" i="14"/>
  <c r="BC115" i="14"/>
  <c r="AZ115" i="14"/>
  <c r="AW115" i="14"/>
  <c r="AT115" i="14"/>
  <c r="CC114" i="14"/>
  <c r="CB114" i="14"/>
  <c r="BZ113" i="14"/>
  <c r="BY113" i="14"/>
  <c r="BW113" i="14"/>
  <c r="BV113" i="14"/>
  <c r="BT113" i="14"/>
  <c r="BS113" i="14"/>
  <c r="BQ113" i="14"/>
  <c r="BP113" i="14"/>
  <c r="BN113" i="14"/>
  <c r="BM113" i="14"/>
  <c r="BK113" i="14"/>
  <c r="BJ113" i="14"/>
  <c r="BH113" i="14"/>
  <c r="BG113" i="14"/>
  <c r="BE113" i="14"/>
  <c r="BD113" i="14"/>
  <c r="BB113" i="14"/>
  <c r="BA113" i="14"/>
  <c r="AY113" i="14"/>
  <c r="AX113" i="14"/>
  <c r="AV113" i="14"/>
  <c r="AU113" i="14"/>
  <c r="AS113" i="14"/>
  <c r="AR113" i="14"/>
  <c r="CC112" i="14"/>
  <c r="CB112" i="14"/>
  <c r="CC111" i="14"/>
  <c r="CB111" i="14"/>
  <c r="CA111" i="14"/>
  <c r="BX111" i="14"/>
  <c r="BU111" i="14"/>
  <c r="BR111" i="14"/>
  <c r="BO111" i="14"/>
  <c r="BL111" i="14"/>
  <c r="BI111" i="14"/>
  <c r="BF111" i="14"/>
  <c r="BC111" i="14"/>
  <c r="AZ111" i="14"/>
  <c r="AW111" i="14"/>
  <c r="AT111" i="14"/>
  <c r="CC110" i="14"/>
  <c r="CB110" i="14"/>
  <c r="CA110" i="14"/>
  <c r="BX110" i="14"/>
  <c r="BU110" i="14"/>
  <c r="BR110" i="14"/>
  <c r="BO110" i="14"/>
  <c r="BL110" i="14"/>
  <c r="BI110" i="14"/>
  <c r="BF110" i="14"/>
  <c r="BC110" i="14"/>
  <c r="AZ110" i="14"/>
  <c r="AW110" i="14"/>
  <c r="AT110" i="14"/>
  <c r="CC109" i="14"/>
  <c r="CB109" i="14"/>
  <c r="BZ107" i="14"/>
  <c r="BY107" i="14"/>
  <c r="BW107" i="14"/>
  <c r="BV107" i="14"/>
  <c r="BT107" i="14"/>
  <c r="BS107" i="14"/>
  <c r="BQ107" i="14"/>
  <c r="BP107" i="14"/>
  <c r="BN107" i="14"/>
  <c r="BM107" i="14"/>
  <c r="BK107" i="14"/>
  <c r="BJ107" i="14"/>
  <c r="BH107" i="14"/>
  <c r="BG107" i="14"/>
  <c r="BE107" i="14"/>
  <c r="BD107" i="14"/>
  <c r="BB107" i="14"/>
  <c r="BA107" i="14"/>
  <c r="AY107" i="14"/>
  <c r="AX107" i="14"/>
  <c r="AV107" i="14"/>
  <c r="AU107" i="14"/>
  <c r="AS107" i="14"/>
  <c r="AR107" i="14"/>
  <c r="CC106" i="14"/>
  <c r="CB106" i="14"/>
  <c r="CA106" i="14"/>
  <c r="BX106" i="14"/>
  <c r="BU106" i="14"/>
  <c r="BR106" i="14"/>
  <c r="BO106" i="14"/>
  <c r="BL106" i="14"/>
  <c r="BI106" i="14"/>
  <c r="BF106" i="14"/>
  <c r="BC106" i="14"/>
  <c r="AZ106" i="14"/>
  <c r="AW106" i="14"/>
  <c r="AT106" i="14"/>
  <c r="CC105" i="14"/>
  <c r="CB105" i="14"/>
  <c r="BZ104" i="14"/>
  <c r="BY104" i="14"/>
  <c r="BW104" i="14"/>
  <c r="BV104" i="14"/>
  <c r="BT104" i="14"/>
  <c r="BS104" i="14"/>
  <c r="BQ104" i="14"/>
  <c r="BN104" i="14"/>
  <c r="BM104" i="14"/>
  <c r="BK104" i="14"/>
  <c r="BJ104" i="14"/>
  <c r="BH104" i="14"/>
  <c r="BG104" i="14"/>
  <c r="BE104" i="14"/>
  <c r="BD104" i="14"/>
  <c r="BB104" i="14"/>
  <c r="BA104" i="14"/>
  <c r="AY104" i="14"/>
  <c r="AX104" i="14"/>
  <c r="AV104" i="14"/>
  <c r="AU104" i="14"/>
  <c r="AS104" i="14"/>
  <c r="AR104" i="14"/>
  <c r="CC103" i="14"/>
  <c r="CB103" i="14"/>
  <c r="CC102" i="14"/>
  <c r="CB102" i="14"/>
  <c r="CA102" i="14"/>
  <c r="BX102" i="14"/>
  <c r="BU102" i="14"/>
  <c r="BR102" i="14"/>
  <c r="BO102" i="14"/>
  <c r="BL102" i="14"/>
  <c r="BI102" i="14"/>
  <c r="BF102" i="14"/>
  <c r="BC102" i="14"/>
  <c r="AZ102" i="14"/>
  <c r="AW102" i="14"/>
  <c r="AT102" i="14"/>
  <c r="CC101" i="14"/>
  <c r="CB101" i="14"/>
  <c r="CA101" i="14"/>
  <c r="BX101" i="14"/>
  <c r="BU101" i="14"/>
  <c r="BR101" i="14"/>
  <c r="BO101" i="14"/>
  <c r="BL101" i="14"/>
  <c r="BI101" i="14"/>
  <c r="BF101" i="14"/>
  <c r="BC101" i="14"/>
  <c r="AZ101" i="14"/>
  <c r="AW101" i="14"/>
  <c r="AT101" i="14"/>
  <c r="CC100" i="14"/>
  <c r="CB100" i="14"/>
  <c r="CA100" i="14"/>
  <c r="BX100" i="14"/>
  <c r="BU100" i="14"/>
  <c r="BR100" i="14"/>
  <c r="BO100" i="14"/>
  <c r="BL100" i="14"/>
  <c r="BI100" i="14"/>
  <c r="BF100" i="14"/>
  <c r="BC100" i="14"/>
  <c r="AZ100" i="14"/>
  <c r="AW100" i="14"/>
  <c r="AT100" i="14"/>
  <c r="CC99" i="14"/>
  <c r="CB99" i="14"/>
  <c r="CA99" i="14"/>
  <c r="BX99" i="14"/>
  <c r="BU99" i="14"/>
  <c r="BR99" i="14"/>
  <c r="BO99" i="14"/>
  <c r="BL99" i="14"/>
  <c r="BI99" i="14"/>
  <c r="BF99" i="14"/>
  <c r="BC99" i="14"/>
  <c r="AZ99" i="14"/>
  <c r="AW99" i="14"/>
  <c r="AT99" i="14"/>
  <c r="CC98" i="14"/>
  <c r="CB98" i="14"/>
  <c r="BZ97" i="14"/>
  <c r="BY97" i="14"/>
  <c r="BW97" i="14"/>
  <c r="BV97" i="14"/>
  <c r="BT97" i="14"/>
  <c r="BS97" i="14"/>
  <c r="BQ97" i="14"/>
  <c r="BP97" i="14"/>
  <c r="BN97" i="14"/>
  <c r="BM97" i="14"/>
  <c r="BK97" i="14"/>
  <c r="BJ97" i="14"/>
  <c r="BH97" i="14"/>
  <c r="BG97" i="14"/>
  <c r="BE97" i="14"/>
  <c r="BD97" i="14"/>
  <c r="BB97" i="14"/>
  <c r="BA97" i="14"/>
  <c r="AY97" i="14"/>
  <c r="AX97" i="14"/>
  <c r="AV97" i="14"/>
  <c r="AU97" i="14"/>
  <c r="AS97" i="14"/>
  <c r="AR97" i="14"/>
  <c r="CC96" i="14"/>
  <c r="CB96" i="14"/>
  <c r="CA96" i="14"/>
  <c r="BX96" i="14"/>
  <c r="BU96" i="14"/>
  <c r="BR96" i="14"/>
  <c r="BO96" i="14"/>
  <c r="BL96" i="14"/>
  <c r="BI96" i="14"/>
  <c r="BF96" i="14"/>
  <c r="BC96" i="14"/>
  <c r="AZ96" i="14"/>
  <c r="AW96" i="14"/>
  <c r="AT96" i="14"/>
  <c r="CC95" i="14"/>
  <c r="CB95" i="14"/>
  <c r="CA95" i="14"/>
  <c r="BX95" i="14"/>
  <c r="BU95" i="14"/>
  <c r="BR95" i="14"/>
  <c r="BO95" i="14"/>
  <c r="BL95" i="14"/>
  <c r="BI95" i="14"/>
  <c r="BF95" i="14"/>
  <c r="BC95" i="14"/>
  <c r="AZ95" i="14"/>
  <c r="AW95" i="14"/>
  <c r="AT95" i="14"/>
  <c r="CC94" i="14"/>
  <c r="CB94" i="14"/>
  <c r="CA94" i="14"/>
  <c r="BX94" i="14"/>
  <c r="BU94" i="14"/>
  <c r="BR94" i="14"/>
  <c r="BO94" i="14"/>
  <c r="BL94" i="14"/>
  <c r="BI94" i="14"/>
  <c r="BF94" i="14"/>
  <c r="BC94" i="14"/>
  <c r="AZ94" i="14"/>
  <c r="AW94" i="14"/>
  <c r="AT94" i="14"/>
  <c r="CC93" i="14"/>
  <c r="CB93" i="14"/>
  <c r="BZ91" i="14"/>
  <c r="BY91" i="14"/>
  <c r="BW91" i="14"/>
  <c r="BV91" i="14"/>
  <c r="BT91" i="14"/>
  <c r="BS91" i="14"/>
  <c r="BQ91" i="14"/>
  <c r="BP91" i="14"/>
  <c r="BN91" i="14"/>
  <c r="BM91" i="14"/>
  <c r="BK91" i="14"/>
  <c r="BJ91" i="14"/>
  <c r="BH91" i="14"/>
  <c r="BG91" i="14"/>
  <c r="BE91" i="14"/>
  <c r="BD91" i="14"/>
  <c r="BB91" i="14"/>
  <c r="BA91" i="14"/>
  <c r="AY91" i="14"/>
  <c r="AX91" i="14"/>
  <c r="AV91" i="14"/>
  <c r="AU91" i="14"/>
  <c r="AS91" i="14"/>
  <c r="AR91" i="14"/>
  <c r="CC90" i="14"/>
  <c r="CB90" i="14"/>
  <c r="CA90" i="14"/>
  <c r="BX90" i="14"/>
  <c r="BU90" i="14"/>
  <c r="BR90" i="14"/>
  <c r="BO90" i="14"/>
  <c r="BL90" i="14"/>
  <c r="BI90" i="14"/>
  <c r="BF90" i="14"/>
  <c r="BC90" i="14"/>
  <c r="AZ90" i="14"/>
  <c r="AW90" i="14"/>
  <c r="AT90" i="14"/>
  <c r="CC89" i="14"/>
  <c r="CB89" i="14"/>
  <c r="BZ88" i="14"/>
  <c r="BY88" i="14"/>
  <c r="BW88" i="14"/>
  <c r="BV88" i="14"/>
  <c r="BT88" i="14"/>
  <c r="BS88" i="14"/>
  <c r="BQ88" i="14"/>
  <c r="BP88" i="14"/>
  <c r="BN88" i="14"/>
  <c r="BM88" i="14"/>
  <c r="BK88" i="14"/>
  <c r="BJ88" i="14"/>
  <c r="BH88" i="14"/>
  <c r="BG88" i="14"/>
  <c r="BE88" i="14"/>
  <c r="BD88" i="14"/>
  <c r="BB88" i="14"/>
  <c r="BA88" i="14"/>
  <c r="AY88" i="14"/>
  <c r="AX88" i="14"/>
  <c r="AV88" i="14"/>
  <c r="AU88" i="14"/>
  <c r="AS88" i="14"/>
  <c r="AR88" i="14"/>
  <c r="CC87" i="14"/>
  <c r="CB87" i="14"/>
  <c r="CC86" i="14"/>
  <c r="CB86" i="14"/>
  <c r="CA86" i="14"/>
  <c r="BX86" i="14"/>
  <c r="BU86" i="14"/>
  <c r="BR86" i="14"/>
  <c r="BO86" i="14"/>
  <c r="BL86" i="14"/>
  <c r="BI86" i="14"/>
  <c r="BF86" i="14"/>
  <c r="BC86" i="14"/>
  <c r="AZ86" i="14"/>
  <c r="AW86" i="14"/>
  <c r="AT86" i="14"/>
  <c r="CC85" i="14"/>
  <c r="CB85" i="14"/>
  <c r="CA85" i="14"/>
  <c r="BX85" i="14"/>
  <c r="BU85" i="14"/>
  <c r="BR85" i="14"/>
  <c r="BO85" i="14"/>
  <c r="BL85" i="14"/>
  <c r="BI85" i="14"/>
  <c r="BF85" i="14"/>
  <c r="BC85" i="14"/>
  <c r="AZ85" i="14"/>
  <c r="AW85" i="14"/>
  <c r="AT85" i="14"/>
  <c r="CC84" i="14"/>
  <c r="CB84" i="14"/>
  <c r="CA84" i="14"/>
  <c r="BX84" i="14"/>
  <c r="BU84" i="14"/>
  <c r="BR84" i="14"/>
  <c r="BO84" i="14"/>
  <c r="BL84" i="14"/>
  <c r="BI84" i="14"/>
  <c r="BF84" i="14"/>
  <c r="BC84" i="14"/>
  <c r="AZ84" i="14"/>
  <c r="AW84" i="14"/>
  <c r="AT84" i="14"/>
  <c r="CC83" i="14"/>
  <c r="CB83" i="14"/>
  <c r="CA83" i="14"/>
  <c r="BX83" i="14"/>
  <c r="BU83" i="14"/>
  <c r="BR83" i="14"/>
  <c r="BO83" i="14"/>
  <c r="BL83" i="14"/>
  <c r="BI83" i="14"/>
  <c r="BF83" i="14"/>
  <c r="BC83" i="14"/>
  <c r="AZ83" i="14"/>
  <c r="AW83" i="14"/>
  <c r="AT83" i="14"/>
  <c r="CC82" i="14"/>
  <c r="CB82" i="14"/>
  <c r="BZ81" i="14"/>
  <c r="BY81" i="14"/>
  <c r="BW81" i="14"/>
  <c r="BV81" i="14"/>
  <c r="BT81" i="14"/>
  <c r="BS81" i="14"/>
  <c r="BQ81" i="14"/>
  <c r="BP81" i="14"/>
  <c r="BN81" i="14"/>
  <c r="BM81" i="14"/>
  <c r="BK81" i="14"/>
  <c r="BJ81" i="14"/>
  <c r="BH81" i="14"/>
  <c r="BG81" i="14"/>
  <c r="BE81" i="14"/>
  <c r="BD81" i="14"/>
  <c r="BB81" i="14"/>
  <c r="BA81" i="14"/>
  <c r="AY81" i="14"/>
  <c r="AX81" i="14"/>
  <c r="AV81" i="14"/>
  <c r="AU81" i="14"/>
  <c r="AS81" i="14"/>
  <c r="AR81" i="14"/>
  <c r="CC80" i="14"/>
  <c r="CB80" i="14"/>
  <c r="CA80" i="14"/>
  <c r="BX80" i="14"/>
  <c r="BU80" i="14"/>
  <c r="BR80" i="14"/>
  <c r="BO80" i="14"/>
  <c r="BL80" i="14"/>
  <c r="BI80" i="14"/>
  <c r="BF80" i="14"/>
  <c r="BC80" i="14"/>
  <c r="AZ80" i="14"/>
  <c r="AW80" i="14"/>
  <c r="AT80" i="14"/>
  <c r="CC79" i="14"/>
  <c r="CB79" i="14"/>
  <c r="CA79" i="14"/>
  <c r="BX79" i="14"/>
  <c r="BU79" i="14"/>
  <c r="BR79" i="14"/>
  <c r="BO79" i="14"/>
  <c r="BL79" i="14"/>
  <c r="BI79" i="14"/>
  <c r="BF79" i="14"/>
  <c r="BC79" i="14"/>
  <c r="AZ79" i="14"/>
  <c r="AW79" i="14"/>
  <c r="AT79" i="14"/>
  <c r="CC78" i="14"/>
  <c r="CB78" i="14"/>
  <c r="CA78" i="14"/>
  <c r="BX78" i="14"/>
  <c r="BU78" i="14"/>
  <c r="BR78" i="14"/>
  <c r="BO78" i="14"/>
  <c r="BL78" i="14"/>
  <c r="BI78" i="14"/>
  <c r="BF78" i="14"/>
  <c r="BC78" i="14"/>
  <c r="AZ78" i="14"/>
  <c r="AW78" i="14"/>
  <c r="AT78" i="14"/>
  <c r="CC77" i="14"/>
  <c r="CB77" i="14"/>
  <c r="BZ75" i="14"/>
  <c r="BY75" i="14"/>
  <c r="BW75" i="14"/>
  <c r="BV75" i="14"/>
  <c r="BT75" i="14"/>
  <c r="BS75" i="14"/>
  <c r="BQ75" i="14"/>
  <c r="BP75" i="14"/>
  <c r="BN75" i="14"/>
  <c r="BM75" i="14"/>
  <c r="BK75" i="14"/>
  <c r="BJ75" i="14"/>
  <c r="BH75" i="14"/>
  <c r="BG75" i="14"/>
  <c r="BE75" i="14"/>
  <c r="BD75" i="14"/>
  <c r="BB75" i="14"/>
  <c r="BA75" i="14"/>
  <c r="AY75" i="14"/>
  <c r="AX75" i="14"/>
  <c r="AV75" i="14"/>
  <c r="AU75" i="14"/>
  <c r="AS75" i="14"/>
  <c r="AR75" i="14"/>
  <c r="CC74" i="14"/>
  <c r="CB74" i="14"/>
  <c r="CA74" i="14"/>
  <c r="BX74" i="14"/>
  <c r="BU74" i="14"/>
  <c r="BR74" i="14"/>
  <c r="BO74" i="14"/>
  <c r="BL74" i="14"/>
  <c r="BI74" i="14"/>
  <c r="BF74" i="14"/>
  <c r="BC74" i="14"/>
  <c r="AZ74" i="14"/>
  <c r="AW74" i="14"/>
  <c r="AT74" i="14"/>
  <c r="CC73" i="14"/>
  <c r="CB73" i="14"/>
  <c r="BZ72" i="14"/>
  <c r="BY72" i="14"/>
  <c r="BW72" i="14"/>
  <c r="BV72" i="14"/>
  <c r="BT72" i="14"/>
  <c r="BS72" i="14"/>
  <c r="BQ72" i="14"/>
  <c r="BP72" i="14"/>
  <c r="BN72" i="14"/>
  <c r="BM72" i="14"/>
  <c r="BK72" i="14"/>
  <c r="BJ72" i="14"/>
  <c r="BH72" i="14"/>
  <c r="BG72" i="14"/>
  <c r="BE72" i="14"/>
  <c r="BD72" i="14"/>
  <c r="BB72" i="14"/>
  <c r="BA72" i="14"/>
  <c r="AY72" i="14"/>
  <c r="AX72" i="14"/>
  <c r="AV72" i="14"/>
  <c r="AU72" i="14"/>
  <c r="AS72" i="14"/>
  <c r="AR72" i="14"/>
  <c r="CC71" i="14"/>
  <c r="CB71" i="14"/>
  <c r="CA71" i="14"/>
  <c r="BX71" i="14"/>
  <c r="BU71" i="14"/>
  <c r="BR71" i="14"/>
  <c r="BO71" i="14"/>
  <c r="BL71" i="14"/>
  <c r="BI71" i="14"/>
  <c r="BF71" i="14"/>
  <c r="BC71" i="14"/>
  <c r="AZ71" i="14"/>
  <c r="AW71" i="14"/>
  <c r="AT71" i="14"/>
  <c r="CC70" i="14"/>
  <c r="CB70" i="14"/>
  <c r="CA70" i="14"/>
  <c r="BX70" i="14"/>
  <c r="BU70" i="14"/>
  <c r="BR70" i="14"/>
  <c r="BO70" i="14"/>
  <c r="BL70" i="14"/>
  <c r="BI70" i="14"/>
  <c r="BF70" i="14"/>
  <c r="BC70" i="14"/>
  <c r="AZ70" i="14"/>
  <c r="AW70" i="14"/>
  <c r="AT70" i="14"/>
  <c r="CC69" i="14"/>
  <c r="CB69" i="14"/>
  <c r="CA69" i="14"/>
  <c r="BX69" i="14"/>
  <c r="BU69" i="14"/>
  <c r="BR69" i="14"/>
  <c r="BO69" i="14"/>
  <c r="BL69" i="14"/>
  <c r="BI69" i="14"/>
  <c r="BF69" i="14"/>
  <c r="BC69" i="14"/>
  <c r="AZ69" i="14"/>
  <c r="AW69" i="14"/>
  <c r="AT69" i="14"/>
  <c r="CC68" i="14"/>
  <c r="CB68" i="14"/>
  <c r="CA68" i="14"/>
  <c r="BX68" i="14"/>
  <c r="BU68" i="14"/>
  <c r="BR68" i="14"/>
  <c r="BO68" i="14"/>
  <c r="BL68" i="14"/>
  <c r="BI68" i="14"/>
  <c r="BF68" i="14"/>
  <c r="BC68" i="14"/>
  <c r="AZ68" i="14"/>
  <c r="AW68" i="14"/>
  <c r="AT68" i="14"/>
  <c r="CC67" i="14"/>
  <c r="CB67" i="14"/>
  <c r="CC66" i="14"/>
  <c r="CB66" i="14"/>
  <c r="BZ65" i="14"/>
  <c r="BY65" i="14"/>
  <c r="BW65" i="14"/>
  <c r="BV65" i="14"/>
  <c r="BT65" i="14"/>
  <c r="BS65" i="14"/>
  <c r="BQ65" i="14"/>
  <c r="BP65" i="14"/>
  <c r="BN65" i="14"/>
  <c r="BM65" i="14"/>
  <c r="BK65" i="14"/>
  <c r="BJ65" i="14"/>
  <c r="BH65" i="14"/>
  <c r="BG65" i="14"/>
  <c r="BE65" i="14"/>
  <c r="BD65" i="14"/>
  <c r="BB65" i="14"/>
  <c r="BA65" i="14"/>
  <c r="AY65" i="14"/>
  <c r="AX65" i="14"/>
  <c r="AV65" i="14"/>
  <c r="AU65" i="14"/>
  <c r="AS65" i="14"/>
  <c r="AR65" i="14"/>
  <c r="CC64" i="14"/>
  <c r="CB64" i="14"/>
  <c r="CC63" i="14"/>
  <c r="CB63" i="14"/>
  <c r="CA63" i="14"/>
  <c r="BX63" i="14"/>
  <c r="BU63" i="14"/>
  <c r="BR63" i="14"/>
  <c r="BO63" i="14"/>
  <c r="BL63" i="14"/>
  <c r="BI63" i="14"/>
  <c r="BF63" i="14"/>
  <c r="BC63" i="14"/>
  <c r="AZ63" i="14"/>
  <c r="AW63" i="14"/>
  <c r="AT63" i="14"/>
  <c r="CC62" i="14"/>
  <c r="CB62" i="14"/>
  <c r="CA62" i="14"/>
  <c r="BX62" i="14"/>
  <c r="BU62" i="14"/>
  <c r="BR62" i="14"/>
  <c r="BO62" i="14"/>
  <c r="BL62" i="14"/>
  <c r="BI62" i="14"/>
  <c r="BF62" i="14"/>
  <c r="BC62" i="14"/>
  <c r="AZ62" i="14"/>
  <c r="AW62" i="14"/>
  <c r="AT62" i="14"/>
  <c r="CC61" i="14"/>
  <c r="CB61" i="14"/>
  <c r="BZ59" i="14"/>
  <c r="BY59" i="14"/>
  <c r="BW59" i="14"/>
  <c r="BV59" i="14"/>
  <c r="BT59" i="14"/>
  <c r="BS59" i="14"/>
  <c r="BQ59" i="14"/>
  <c r="BP59" i="14"/>
  <c r="BN59" i="14"/>
  <c r="BM59" i="14"/>
  <c r="BK59" i="14"/>
  <c r="BJ59" i="14"/>
  <c r="BH59" i="14"/>
  <c r="BG59" i="14"/>
  <c r="BE59" i="14"/>
  <c r="BD59" i="14"/>
  <c r="BB59" i="14"/>
  <c r="BA59" i="14"/>
  <c r="AY59" i="14"/>
  <c r="AX59" i="14"/>
  <c r="AV59" i="14"/>
  <c r="AU59" i="14"/>
  <c r="AS59" i="14"/>
  <c r="AR59" i="14"/>
  <c r="CC58" i="14"/>
  <c r="CB58" i="14"/>
  <c r="CA58" i="14"/>
  <c r="BX58" i="14"/>
  <c r="BU58" i="14"/>
  <c r="BR58" i="14"/>
  <c r="BO58" i="14"/>
  <c r="BL58" i="14"/>
  <c r="BI58" i="14"/>
  <c r="BF58" i="14"/>
  <c r="BC58" i="14"/>
  <c r="AZ58" i="14"/>
  <c r="AW58" i="14"/>
  <c r="AT58" i="14"/>
  <c r="CC57" i="14"/>
  <c r="CB57" i="14"/>
  <c r="BZ56" i="14"/>
  <c r="BY56" i="14"/>
  <c r="BW56" i="14"/>
  <c r="BV56" i="14"/>
  <c r="BT56" i="14"/>
  <c r="BS56" i="14"/>
  <c r="BQ56" i="14"/>
  <c r="BP56" i="14"/>
  <c r="BN56" i="14"/>
  <c r="BM56" i="14"/>
  <c r="BK56" i="14"/>
  <c r="BJ56" i="14"/>
  <c r="BH56" i="14"/>
  <c r="BG56" i="14"/>
  <c r="BE56" i="14"/>
  <c r="BD56" i="14"/>
  <c r="BB56" i="14"/>
  <c r="BA56" i="14"/>
  <c r="AY56" i="14"/>
  <c r="AX56" i="14"/>
  <c r="AV56" i="14"/>
  <c r="AU56" i="14"/>
  <c r="AS56" i="14"/>
  <c r="AR56" i="14"/>
  <c r="CC55" i="14"/>
  <c r="CB55" i="14"/>
  <c r="CC54" i="14"/>
  <c r="CB54" i="14"/>
  <c r="CA54" i="14"/>
  <c r="BX54" i="14"/>
  <c r="BU54" i="14"/>
  <c r="BR54" i="14"/>
  <c r="BO54" i="14"/>
  <c r="BL54" i="14"/>
  <c r="BI54" i="14"/>
  <c r="BF54" i="14"/>
  <c r="BC54" i="14"/>
  <c r="AZ54" i="14"/>
  <c r="AW54" i="14"/>
  <c r="AT54" i="14"/>
  <c r="CC53" i="14"/>
  <c r="CB53" i="14"/>
  <c r="CA53" i="14"/>
  <c r="BX53" i="14"/>
  <c r="BU53" i="14"/>
  <c r="BR53" i="14"/>
  <c r="BO53" i="14"/>
  <c r="BL53" i="14"/>
  <c r="BI53" i="14"/>
  <c r="BF53" i="14"/>
  <c r="BC53" i="14"/>
  <c r="AZ53" i="14"/>
  <c r="AW53" i="14"/>
  <c r="AT53" i="14"/>
  <c r="CC52" i="14"/>
  <c r="CB52" i="14"/>
  <c r="CA52" i="14"/>
  <c r="BX52" i="14"/>
  <c r="BU52" i="14"/>
  <c r="BR52" i="14"/>
  <c r="BO52" i="14"/>
  <c r="BL52" i="14"/>
  <c r="BI52" i="14"/>
  <c r="BF52" i="14"/>
  <c r="BC52" i="14"/>
  <c r="AZ52" i="14"/>
  <c r="AW52" i="14"/>
  <c r="AT52" i="14"/>
  <c r="CC51" i="14"/>
  <c r="CB51" i="14"/>
  <c r="CA51" i="14"/>
  <c r="BX51" i="14"/>
  <c r="BU51" i="14"/>
  <c r="BR51" i="14"/>
  <c r="BO51" i="14"/>
  <c r="BL51" i="14"/>
  <c r="BI51" i="14"/>
  <c r="BF51" i="14"/>
  <c r="BC51" i="14"/>
  <c r="AZ51" i="14"/>
  <c r="AW51" i="14"/>
  <c r="AT51" i="14"/>
  <c r="CC50" i="14"/>
  <c r="CB50" i="14"/>
  <c r="BZ49" i="14"/>
  <c r="BY49" i="14"/>
  <c r="BW49" i="14"/>
  <c r="BV49" i="14"/>
  <c r="BT49" i="14"/>
  <c r="BS49" i="14"/>
  <c r="BQ49" i="14"/>
  <c r="BP49" i="14"/>
  <c r="BN49" i="14"/>
  <c r="BM49" i="14"/>
  <c r="BJ49" i="14"/>
  <c r="BH49" i="14"/>
  <c r="BG49" i="14"/>
  <c r="BE49" i="14"/>
  <c r="BD49" i="14"/>
  <c r="BB49" i="14"/>
  <c r="BA49" i="14"/>
  <c r="AY49" i="14"/>
  <c r="AX49" i="14"/>
  <c r="AV49" i="14"/>
  <c r="AU49" i="14"/>
  <c r="AS49" i="14"/>
  <c r="AR49" i="14"/>
  <c r="CC48" i="14"/>
  <c r="CB48" i="14"/>
  <c r="CA48" i="14"/>
  <c r="BX48" i="14"/>
  <c r="BU48" i="14"/>
  <c r="BR48" i="14"/>
  <c r="BO48" i="14"/>
  <c r="BL48" i="14"/>
  <c r="BI48" i="14"/>
  <c r="BF48" i="14"/>
  <c r="BC48" i="14"/>
  <c r="AZ48" i="14"/>
  <c r="AW48" i="14"/>
  <c r="AT48" i="14"/>
  <c r="CC47" i="14"/>
  <c r="CB47" i="14"/>
  <c r="CA47" i="14"/>
  <c r="BX47" i="14"/>
  <c r="BU47" i="14"/>
  <c r="BR47" i="14"/>
  <c r="BO47" i="14"/>
  <c r="BL47" i="14"/>
  <c r="BI47" i="14"/>
  <c r="BF47" i="14"/>
  <c r="BC47" i="14"/>
  <c r="AZ47" i="14"/>
  <c r="AW47" i="14"/>
  <c r="AT47" i="14"/>
  <c r="CC46" i="14"/>
  <c r="CB46" i="14"/>
  <c r="CA46" i="14"/>
  <c r="BX46" i="14"/>
  <c r="BU46" i="14"/>
  <c r="BR46" i="14"/>
  <c r="BO46" i="14"/>
  <c r="BL46" i="14"/>
  <c r="BI46" i="14"/>
  <c r="BF46" i="14"/>
  <c r="BC46" i="14"/>
  <c r="AZ46" i="14"/>
  <c r="AW46" i="14"/>
  <c r="AT46" i="14"/>
  <c r="CC45" i="14"/>
  <c r="CB45" i="14"/>
  <c r="BZ43" i="14"/>
  <c r="BY43" i="14"/>
  <c r="BW43" i="14"/>
  <c r="BV43" i="14"/>
  <c r="BT43" i="14"/>
  <c r="BS43" i="14"/>
  <c r="BQ43" i="14"/>
  <c r="BP43" i="14"/>
  <c r="BN43" i="14"/>
  <c r="BM43" i="14"/>
  <c r="BK43" i="14"/>
  <c r="BJ43" i="14"/>
  <c r="BH43" i="14"/>
  <c r="BG43" i="14"/>
  <c r="BE43" i="14"/>
  <c r="BD43" i="14"/>
  <c r="BB43" i="14"/>
  <c r="BA43" i="14"/>
  <c r="AY43" i="14"/>
  <c r="AX43" i="14"/>
  <c r="AV43" i="14"/>
  <c r="AU43" i="14"/>
  <c r="AS43" i="14"/>
  <c r="AR43" i="14"/>
  <c r="CC42" i="14"/>
  <c r="CB42" i="14"/>
  <c r="CA42" i="14"/>
  <c r="BX42" i="14"/>
  <c r="BU42" i="14"/>
  <c r="BR42" i="14"/>
  <c r="BO42" i="14"/>
  <c r="BL42" i="14"/>
  <c r="BI42" i="14"/>
  <c r="BF42" i="14"/>
  <c r="BC42" i="14"/>
  <c r="AZ42" i="14"/>
  <c r="AW42" i="14"/>
  <c r="AT42" i="14"/>
  <c r="CC41" i="14"/>
  <c r="CB41" i="14"/>
  <c r="BZ40" i="14"/>
  <c r="BY40" i="14"/>
  <c r="BW40" i="14"/>
  <c r="BV40" i="14"/>
  <c r="BT40" i="14"/>
  <c r="BS40" i="14"/>
  <c r="BQ40" i="14"/>
  <c r="BP40" i="14"/>
  <c r="BN40" i="14"/>
  <c r="BM40" i="14"/>
  <c r="BK40" i="14"/>
  <c r="BJ40" i="14"/>
  <c r="BH40" i="14"/>
  <c r="BG40" i="14"/>
  <c r="BE40" i="14"/>
  <c r="BD40" i="14"/>
  <c r="BB40" i="14"/>
  <c r="BA40" i="14"/>
  <c r="AY40" i="14"/>
  <c r="AX40" i="14"/>
  <c r="AV40" i="14"/>
  <c r="AU40" i="14"/>
  <c r="AS40" i="14"/>
  <c r="AR40" i="14"/>
  <c r="CC39" i="14"/>
  <c r="CB39" i="14"/>
  <c r="CA39" i="14"/>
  <c r="BX39" i="14"/>
  <c r="BU39" i="14"/>
  <c r="BR39" i="14"/>
  <c r="BO39" i="14"/>
  <c r="BL39" i="14"/>
  <c r="BI39" i="14"/>
  <c r="BF39" i="14"/>
  <c r="BC39" i="14"/>
  <c r="AZ39" i="14"/>
  <c r="AW39" i="14"/>
  <c r="AT39" i="14"/>
  <c r="CC38" i="14"/>
  <c r="CB38" i="14"/>
  <c r="CA38" i="14"/>
  <c r="BX38" i="14"/>
  <c r="BU38" i="14"/>
  <c r="BR38" i="14"/>
  <c r="BO38" i="14"/>
  <c r="BL38" i="14"/>
  <c r="BI38" i="14"/>
  <c r="BF38" i="14"/>
  <c r="BC38" i="14"/>
  <c r="AZ38" i="14"/>
  <c r="AW38" i="14"/>
  <c r="AT38" i="14"/>
  <c r="CC37" i="14"/>
  <c r="CB37" i="14"/>
  <c r="CA37" i="14"/>
  <c r="BX37" i="14"/>
  <c r="BU37" i="14"/>
  <c r="BR37" i="14"/>
  <c r="BO37" i="14"/>
  <c r="BL37" i="14"/>
  <c r="BI37" i="14"/>
  <c r="BF37" i="14"/>
  <c r="BC37" i="14"/>
  <c r="AZ37" i="14"/>
  <c r="AW37" i="14"/>
  <c r="AT37" i="14"/>
  <c r="CC36" i="14"/>
  <c r="CB36" i="14"/>
  <c r="CA36" i="14"/>
  <c r="BX36" i="14"/>
  <c r="BU36" i="14"/>
  <c r="BR36" i="14"/>
  <c r="BO36" i="14"/>
  <c r="BL36" i="14"/>
  <c r="BI36" i="14"/>
  <c r="BF36" i="14"/>
  <c r="BC36" i="14"/>
  <c r="AZ36" i="14"/>
  <c r="AW36" i="14"/>
  <c r="AT36" i="14"/>
  <c r="CC35" i="14"/>
  <c r="CB35" i="14"/>
  <c r="CA35" i="14"/>
  <c r="BX35" i="14"/>
  <c r="BU35" i="14"/>
  <c r="BR35" i="14"/>
  <c r="BO35" i="14"/>
  <c r="BL35" i="14"/>
  <c r="BI35" i="14"/>
  <c r="BF35" i="14"/>
  <c r="BC35" i="14"/>
  <c r="AZ35" i="14"/>
  <c r="AW35" i="14"/>
  <c r="AT35" i="14"/>
  <c r="CC34" i="14"/>
  <c r="CB34" i="14"/>
  <c r="BZ33" i="14"/>
  <c r="BY33" i="14"/>
  <c r="BW33" i="14"/>
  <c r="BV33" i="14"/>
  <c r="BT33" i="14"/>
  <c r="BS33" i="14"/>
  <c r="BQ33" i="14"/>
  <c r="BP33" i="14"/>
  <c r="BN33" i="14"/>
  <c r="BM33" i="14"/>
  <c r="BK33" i="14"/>
  <c r="BJ33" i="14"/>
  <c r="BH33" i="14"/>
  <c r="BG33" i="14"/>
  <c r="BE33" i="14"/>
  <c r="BD33" i="14"/>
  <c r="BB33" i="14"/>
  <c r="BA33" i="14"/>
  <c r="AY33" i="14"/>
  <c r="AX33" i="14"/>
  <c r="AV33" i="14"/>
  <c r="AU33" i="14"/>
  <c r="AS33" i="14"/>
  <c r="AR33" i="14"/>
  <c r="CC32" i="14"/>
  <c r="CB32" i="14"/>
  <c r="CA32" i="14"/>
  <c r="BX32" i="14"/>
  <c r="BU32" i="14"/>
  <c r="BR32" i="14"/>
  <c r="BO32" i="14"/>
  <c r="BL32" i="14"/>
  <c r="BI32" i="14"/>
  <c r="BF32" i="14"/>
  <c r="BC32" i="14"/>
  <c r="AZ32" i="14"/>
  <c r="AW32" i="14"/>
  <c r="AT32" i="14"/>
  <c r="CC31" i="14"/>
  <c r="CB31" i="14"/>
  <c r="CA31" i="14"/>
  <c r="BX31" i="14"/>
  <c r="BU31" i="14"/>
  <c r="BR31" i="14"/>
  <c r="BO31" i="14"/>
  <c r="BL31" i="14"/>
  <c r="BI31" i="14"/>
  <c r="BF31" i="14"/>
  <c r="BC31" i="14"/>
  <c r="AZ31" i="14"/>
  <c r="AW31" i="14"/>
  <c r="AT31" i="14"/>
  <c r="CC30" i="14"/>
  <c r="CB30" i="14"/>
  <c r="CA30" i="14"/>
  <c r="BX30" i="14"/>
  <c r="BU30" i="14"/>
  <c r="BR30" i="14"/>
  <c r="BO30" i="14"/>
  <c r="BL30" i="14"/>
  <c r="BI30" i="14"/>
  <c r="BF30" i="14"/>
  <c r="BC30" i="14"/>
  <c r="AZ30" i="14"/>
  <c r="AW30" i="14"/>
  <c r="AT30" i="14"/>
  <c r="CC29" i="14"/>
  <c r="CB29" i="14"/>
  <c r="BY27" i="14"/>
  <c r="BW27" i="14"/>
  <c r="BV27" i="14"/>
  <c r="BT27" i="14"/>
  <c r="BS27" i="14"/>
  <c r="BQ27" i="14"/>
  <c r="BP27" i="14"/>
  <c r="BN27" i="14"/>
  <c r="BM27" i="14"/>
  <c r="BK27" i="14"/>
  <c r="BJ27" i="14"/>
  <c r="BH27" i="14"/>
  <c r="BG27" i="14"/>
  <c r="BE27" i="14"/>
  <c r="BD27" i="14"/>
  <c r="BB27" i="14"/>
  <c r="BA27" i="14"/>
  <c r="AY27" i="14"/>
  <c r="AX27" i="14"/>
  <c r="AV27" i="14"/>
  <c r="AU27" i="14"/>
  <c r="AS27" i="14"/>
  <c r="AR27" i="14"/>
  <c r="CC26" i="14"/>
  <c r="CB26" i="14"/>
  <c r="CA26" i="14"/>
  <c r="BX26" i="14"/>
  <c r="BU26" i="14"/>
  <c r="BR26" i="14"/>
  <c r="BO26" i="14"/>
  <c r="BL26" i="14"/>
  <c r="BI26" i="14"/>
  <c r="BF26" i="14"/>
  <c r="BC26" i="14"/>
  <c r="AZ26" i="14"/>
  <c r="AW26" i="14"/>
  <c r="AT26" i="14"/>
  <c r="CC25" i="14"/>
  <c r="CB25" i="14"/>
  <c r="BY24" i="14"/>
  <c r="BW24" i="14"/>
  <c r="BV24" i="14"/>
  <c r="BT24" i="14"/>
  <c r="BS24" i="14"/>
  <c r="BQ24" i="14"/>
  <c r="BP24" i="14"/>
  <c r="BN24" i="14"/>
  <c r="BM24" i="14"/>
  <c r="BK24" i="14"/>
  <c r="BJ24" i="14"/>
  <c r="BH24" i="14"/>
  <c r="BG24" i="14"/>
  <c r="BE24" i="14"/>
  <c r="BD24" i="14"/>
  <c r="BB24" i="14"/>
  <c r="BA24" i="14"/>
  <c r="AY24" i="14"/>
  <c r="AX24" i="14"/>
  <c r="AV24" i="14"/>
  <c r="AU24" i="14"/>
  <c r="AS24" i="14"/>
  <c r="AR24" i="14"/>
  <c r="CC23" i="14"/>
  <c r="CB23" i="14"/>
  <c r="CC22" i="14"/>
  <c r="CB22" i="14"/>
  <c r="CA22" i="14"/>
  <c r="BX22" i="14"/>
  <c r="BU22" i="14"/>
  <c r="BR22" i="14"/>
  <c r="BO22" i="14"/>
  <c r="BL22" i="14"/>
  <c r="BI22" i="14"/>
  <c r="BF22" i="14"/>
  <c r="BC22" i="14"/>
  <c r="AZ22" i="14"/>
  <c r="AW22" i="14"/>
  <c r="AT22" i="14"/>
  <c r="CC21" i="14"/>
  <c r="CB21" i="14"/>
  <c r="CA21" i="14"/>
  <c r="BX21" i="14"/>
  <c r="BU21" i="14"/>
  <c r="BR21" i="14"/>
  <c r="BO21" i="14"/>
  <c r="BL21" i="14"/>
  <c r="BI21" i="14"/>
  <c r="BF21" i="14"/>
  <c r="BC21" i="14"/>
  <c r="AZ21" i="14"/>
  <c r="AW21" i="14"/>
  <c r="AT21" i="14"/>
  <c r="CC20" i="14"/>
  <c r="CB20" i="14"/>
  <c r="CA20" i="14"/>
  <c r="BX20" i="14"/>
  <c r="BU20" i="14"/>
  <c r="BR20" i="14"/>
  <c r="BO20" i="14"/>
  <c r="BL20" i="14"/>
  <c r="BI20" i="14"/>
  <c r="BF20" i="14"/>
  <c r="BC20" i="14"/>
  <c r="AZ20" i="14"/>
  <c r="AW20" i="14"/>
  <c r="AT20" i="14"/>
  <c r="CC19" i="14"/>
  <c r="CB19" i="14"/>
  <c r="CA19" i="14"/>
  <c r="BX19" i="14"/>
  <c r="BU19" i="14"/>
  <c r="BR19" i="14"/>
  <c r="BO19" i="14"/>
  <c r="BL19" i="14"/>
  <c r="BI19" i="14"/>
  <c r="BF19" i="14"/>
  <c r="BC19" i="14"/>
  <c r="AZ19" i="14"/>
  <c r="AW19" i="14"/>
  <c r="AT19" i="14"/>
  <c r="CC18" i="14"/>
  <c r="CB18" i="14"/>
  <c r="BZ17" i="14"/>
  <c r="BZ28" i="14" s="1"/>
  <c r="BY17" i="14"/>
  <c r="BW17" i="14"/>
  <c r="BV17" i="14"/>
  <c r="BT17" i="14"/>
  <c r="BS17" i="14"/>
  <c r="BQ17" i="14"/>
  <c r="BP17" i="14"/>
  <c r="BN17" i="14"/>
  <c r="BM17" i="14"/>
  <c r="BK17" i="14"/>
  <c r="BJ17" i="14"/>
  <c r="BH17" i="14"/>
  <c r="BG17" i="14"/>
  <c r="BE17" i="14"/>
  <c r="BD17" i="14"/>
  <c r="BB17" i="14"/>
  <c r="BA17" i="14"/>
  <c r="AY17" i="14"/>
  <c r="AX17" i="14"/>
  <c r="AV17" i="14"/>
  <c r="AU17" i="14"/>
  <c r="AS17" i="14"/>
  <c r="AR17" i="14"/>
  <c r="CC16" i="14"/>
  <c r="CB16" i="14"/>
  <c r="CA16" i="14"/>
  <c r="BX16" i="14"/>
  <c r="BU16" i="14"/>
  <c r="BR16" i="14"/>
  <c r="BO16" i="14"/>
  <c r="BL16" i="14"/>
  <c r="BI16" i="14"/>
  <c r="BF16" i="14"/>
  <c r="BC16" i="14"/>
  <c r="AZ16" i="14"/>
  <c r="AW16" i="14"/>
  <c r="AT16" i="14"/>
  <c r="CC15" i="14"/>
  <c r="CB15" i="14"/>
  <c r="CA15" i="14"/>
  <c r="BX15" i="14"/>
  <c r="BU15" i="14"/>
  <c r="BR15" i="14"/>
  <c r="BO15" i="14"/>
  <c r="BL15" i="14"/>
  <c r="BI15" i="14"/>
  <c r="BF15" i="14"/>
  <c r="BC15" i="14"/>
  <c r="AZ15" i="14"/>
  <c r="AW15" i="14"/>
  <c r="AT15" i="14"/>
  <c r="CC14" i="14"/>
  <c r="CB14" i="14"/>
  <c r="CA14" i="14"/>
  <c r="BX14" i="14"/>
  <c r="BU14" i="14"/>
  <c r="BR14" i="14"/>
  <c r="BO14" i="14"/>
  <c r="BL14" i="14"/>
  <c r="BI14" i="14"/>
  <c r="BF14" i="14"/>
  <c r="BC14" i="14"/>
  <c r="AZ14" i="14"/>
  <c r="AW14" i="14"/>
  <c r="AT14" i="14"/>
  <c r="BB226" i="14" l="1"/>
  <c r="BT225" i="14"/>
  <c r="AK229" i="14"/>
  <c r="S228" i="14"/>
  <c r="S229" i="14"/>
  <c r="P231" i="14"/>
  <c r="Y229" i="14"/>
  <c r="BA225" i="14"/>
  <c r="AV227" i="14"/>
  <c r="BN227" i="14"/>
  <c r="J231" i="14"/>
  <c r="AQ44" i="14"/>
  <c r="BY124" i="14"/>
  <c r="BY192" i="14"/>
  <c r="AK230" i="14"/>
  <c r="V229" i="14"/>
  <c r="AH231" i="14"/>
  <c r="M231" i="14"/>
  <c r="AZ65" i="14"/>
  <c r="AQ108" i="14"/>
  <c r="X232" i="14"/>
  <c r="AQ140" i="14"/>
  <c r="Y228" i="14"/>
  <c r="AK231" i="14"/>
  <c r="CD116" i="14"/>
  <c r="BC220" i="14"/>
  <c r="CD84" i="14"/>
  <c r="AZ88" i="14"/>
  <c r="P230" i="14"/>
  <c r="AB229" i="14"/>
  <c r="AB160" i="14"/>
  <c r="AE160" i="14"/>
  <c r="Y230" i="14"/>
  <c r="AB231" i="14"/>
  <c r="BE124" i="14"/>
  <c r="AK228" i="14"/>
  <c r="AZ113" i="14"/>
  <c r="CD54" i="14"/>
  <c r="CD63" i="14"/>
  <c r="CD70" i="14"/>
  <c r="BH225" i="14"/>
  <c r="BZ226" i="14"/>
  <c r="BT227" i="14"/>
  <c r="J160" i="14"/>
  <c r="M229" i="14"/>
  <c r="AQ92" i="14"/>
  <c r="Y231" i="14"/>
  <c r="S231" i="14"/>
  <c r="BL113" i="14"/>
  <c r="AE229" i="14"/>
  <c r="BF59" i="14"/>
  <c r="AR92" i="14"/>
  <c r="AV140" i="14"/>
  <c r="CD131" i="14"/>
  <c r="AW152" i="14"/>
  <c r="AW172" i="14"/>
  <c r="BN226" i="14"/>
  <c r="BH227" i="14"/>
  <c r="AE231" i="14"/>
  <c r="CD132" i="14"/>
  <c r="BX65" i="14"/>
  <c r="AQ158" i="14"/>
  <c r="AQ208" i="14"/>
  <c r="BL136" i="14"/>
  <c r="BO220" i="14"/>
  <c r="BW156" i="14"/>
  <c r="BI113" i="14"/>
  <c r="AR208" i="14"/>
  <c r="Z232" i="14"/>
  <c r="V231" i="14"/>
  <c r="AI232" i="14"/>
  <c r="AQ224" i="14"/>
  <c r="G231" i="14"/>
  <c r="G160" i="14"/>
  <c r="AQ159" i="14"/>
  <c r="BX223" i="14"/>
  <c r="BO129" i="14"/>
  <c r="BC223" i="14"/>
  <c r="BI223" i="14"/>
  <c r="BU223" i="14"/>
  <c r="AK160" i="14"/>
  <c r="BL88" i="14"/>
  <c r="BX88" i="14"/>
  <c r="AN231" i="14"/>
  <c r="AV60" i="14"/>
  <c r="CD95" i="14"/>
  <c r="BP108" i="14"/>
  <c r="BL104" i="14"/>
  <c r="CD100" i="14"/>
  <c r="CD201" i="14"/>
  <c r="BC207" i="14"/>
  <c r="BI207" i="14"/>
  <c r="BO207" i="14"/>
  <c r="CA207" i="14"/>
  <c r="BG224" i="14"/>
  <c r="CD217" i="14"/>
  <c r="BY158" i="14"/>
  <c r="CD38" i="14"/>
  <c r="BF43" i="14"/>
  <c r="BL43" i="14"/>
  <c r="BR43" i="14"/>
  <c r="AQ76" i="14"/>
  <c r="AE230" i="14"/>
  <c r="AZ27" i="14"/>
  <c r="AQ124" i="14"/>
  <c r="CD47" i="14"/>
  <c r="AQ156" i="14"/>
  <c r="AN229" i="14"/>
  <c r="AN228" i="14"/>
  <c r="AQ60" i="14"/>
  <c r="S230" i="14"/>
  <c r="O232" i="14"/>
  <c r="W232" i="14"/>
  <c r="AJ232" i="14"/>
  <c r="AD232" i="14"/>
  <c r="Q232" i="14"/>
  <c r="V228" i="14"/>
  <c r="AL232" i="14"/>
  <c r="AH229" i="14"/>
  <c r="AF232" i="14"/>
  <c r="AH228" i="14"/>
  <c r="AC232" i="14"/>
  <c r="AE228" i="14"/>
  <c r="K232" i="14"/>
  <c r="M228" i="14"/>
  <c r="J230" i="14"/>
  <c r="AM232" i="14"/>
  <c r="AQ192" i="14"/>
  <c r="CD193" i="14"/>
  <c r="BP140" i="14"/>
  <c r="AZ152" i="14"/>
  <c r="AQ157" i="14"/>
  <c r="BL17" i="14"/>
  <c r="AT72" i="14"/>
  <c r="BX81" i="14"/>
  <c r="BX97" i="14"/>
  <c r="BQ124" i="14"/>
  <c r="AU158" i="14"/>
  <c r="BQ108" i="14"/>
  <c r="BA124" i="14"/>
  <c r="I232" i="14"/>
  <c r="AW113" i="14"/>
  <c r="BT140" i="14"/>
  <c r="BG60" i="14"/>
  <c r="BH108" i="14"/>
  <c r="BO213" i="14"/>
  <c r="CB72" i="14"/>
  <c r="BX175" i="14"/>
  <c r="AU224" i="14"/>
  <c r="AA232" i="14"/>
  <c r="AB228" i="14"/>
  <c r="U232" i="14"/>
  <c r="T232" i="14"/>
  <c r="Y160" i="14"/>
  <c r="AG232" i="14"/>
  <c r="AH230" i="14"/>
  <c r="V230" i="14"/>
  <c r="V160" i="14"/>
  <c r="H232" i="14"/>
  <c r="J228" i="14"/>
  <c r="J229" i="14"/>
  <c r="AQ226" i="14"/>
  <c r="R232" i="14"/>
  <c r="AP231" i="14"/>
  <c r="S160" i="14"/>
  <c r="AP229" i="14"/>
  <c r="P160" i="14"/>
  <c r="M160" i="14"/>
  <c r="AQ227" i="14"/>
  <c r="AQ176" i="14"/>
  <c r="AQ28" i="14"/>
  <c r="G228" i="14"/>
  <c r="AO228" i="14"/>
  <c r="AH160" i="14"/>
  <c r="AP228" i="14"/>
  <c r="P228" i="14"/>
  <c r="N232" i="14"/>
  <c r="AO231" i="14"/>
  <c r="AQ225" i="14"/>
  <c r="AB230" i="14"/>
  <c r="G229" i="14"/>
  <c r="AO229" i="14"/>
  <c r="AN160" i="14"/>
  <c r="BM225" i="14"/>
  <c r="AU225" i="14"/>
  <c r="BU165" i="14"/>
  <c r="AW165" i="14"/>
  <c r="BU145" i="14"/>
  <c r="AW145" i="14"/>
  <c r="BL145" i="14"/>
  <c r="AZ129" i="14"/>
  <c r="BZ225" i="14"/>
  <c r="BN225" i="14"/>
  <c r="BB225" i="14"/>
  <c r="CD196" i="14"/>
  <c r="AV225" i="14"/>
  <c r="BA157" i="14"/>
  <c r="BL81" i="14"/>
  <c r="BS224" i="14"/>
  <c r="CD168" i="14"/>
  <c r="AT181" i="14"/>
  <c r="BF181" i="14"/>
  <c r="AZ181" i="14"/>
  <c r="AT188" i="14"/>
  <c r="BU27" i="14"/>
  <c r="CD111" i="14"/>
  <c r="AR225" i="14"/>
  <c r="AX225" i="14"/>
  <c r="BD225" i="14"/>
  <c r="BJ225" i="14"/>
  <c r="BV225" i="14"/>
  <c r="BJ226" i="14"/>
  <c r="BD227" i="14"/>
  <c r="BJ227" i="14"/>
  <c r="BL207" i="14"/>
  <c r="CA49" i="14"/>
  <c r="BU72" i="14"/>
  <c r="BC181" i="14"/>
  <c r="BO181" i="14"/>
  <c r="BO188" i="14"/>
  <c r="CA188" i="14"/>
  <c r="AT197" i="14"/>
  <c r="BF197" i="14"/>
  <c r="BR204" i="14"/>
  <c r="CD74" i="14"/>
  <c r="BI155" i="14"/>
  <c r="BU155" i="14"/>
  <c r="CD180" i="14"/>
  <c r="CD183" i="14"/>
  <c r="AW191" i="14"/>
  <c r="BC191" i="14"/>
  <c r="CD214" i="14"/>
  <c r="AX227" i="14"/>
  <c r="AW223" i="14"/>
  <c r="BY227" i="14"/>
  <c r="BX207" i="14"/>
  <c r="BS227" i="14"/>
  <c r="BP227" i="14"/>
  <c r="BM227" i="14"/>
  <c r="BG227" i="14"/>
  <c r="BB227" i="14"/>
  <c r="BA227" i="14"/>
  <c r="AU227" i="14"/>
  <c r="BI191" i="14"/>
  <c r="CD190" i="14"/>
  <c r="BX155" i="14"/>
  <c r="AZ155" i="14"/>
  <c r="BR139" i="14"/>
  <c r="BL139" i="14"/>
  <c r="AT139" i="14"/>
  <c r="BU123" i="14"/>
  <c r="BL123" i="14"/>
  <c r="BC123" i="14"/>
  <c r="AZ123" i="14"/>
  <c r="BN159" i="14"/>
  <c r="AT107" i="14"/>
  <c r="BL91" i="14"/>
  <c r="BF91" i="14"/>
  <c r="BB159" i="14"/>
  <c r="AV159" i="14"/>
  <c r="AT91" i="14"/>
  <c r="BH159" i="14"/>
  <c r="BH231" i="14" s="1"/>
  <c r="AT75" i="14"/>
  <c r="BL120" i="14"/>
  <c r="BD157" i="14"/>
  <c r="BF33" i="14"/>
  <c r="BR49" i="14"/>
  <c r="AT56" i="14"/>
  <c r="AT65" i="14"/>
  <c r="BF65" i="14"/>
  <c r="BR65" i="14"/>
  <c r="BL72" i="14"/>
  <c r="BM76" i="14"/>
  <c r="BO81" i="14"/>
  <c r="CC88" i="14"/>
  <c r="CA97" i="14"/>
  <c r="CC104" i="14"/>
  <c r="BC113" i="14"/>
  <c r="BO113" i="14"/>
  <c r="CA113" i="14"/>
  <c r="BC120" i="14"/>
  <c r="BC136" i="14"/>
  <c r="BF139" i="14"/>
  <c r="CA145" i="14"/>
  <c r="CA152" i="14"/>
  <c r="CC152" i="14"/>
  <c r="AZ172" i="14"/>
  <c r="BV227" i="14"/>
  <c r="AW181" i="14"/>
  <c r="BI188" i="14"/>
  <c r="AX157" i="14"/>
  <c r="BU40" i="14"/>
  <c r="BZ159" i="14"/>
  <c r="BI49" i="14"/>
  <c r="BU56" i="14"/>
  <c r="AW65" i="14"/>
  <c r="BI65" i="14"/>
  <c r="BC75" i="14"/>
  <c r="BI75" i="14"/>
  <c r="CA75" i="14"/>
  <c r="BF81" i="14"/>
  <c r="BC91" i="14"/>
  <c r="BU91" i="14"/>
  <c r="AT97" i="14"/>
  <c r="BR97" i="14"/>
  <c r="AT104" i="14"/>
  <c r="BR104" i="14"/>
  <c r="CD106" i="14"/>
  <c r="BC107" i="14"/>
  <c r="BI107" i="14"/>
  <c r="BU107" i="14"/>
  <c r="CA107" i="14"/>
  <c r="BF113" i="14"/>
  <c r="CD115" i="14"/>
  <c r="CD119" i="14"/>
  <c r="CD122" i="14"/>
  <c r="AW123" i="14"/>
  <c r="BO123" i="14"/>
  <c r="CA123" i="14"/>
  <c r="BF129" i="14"/>
  <c r="BF136" i="14"/>
  <c r="CD138" i="14"/>
  <c r="AW139" i="14"/>
  <c r="BC139" i="14"/>
  <c r="BI139" i="14"/>
  <c r="CA139" i="14"/>
  <c r="BF145" i="14"/>
  <c r="BR145" i="14"/>
  <c r="CD142" i="14"/>
  <c r="CD151" i="14"/>
  <c r="AW155" i="14"/>
  <c r="AS225" i="14"/>
  <c r="BE225" i="14"/>
  <c r="BK225" i="14"/>
  <c r="BQ225" i="14"/>
  <c r="BW225" i="14"/>
  <c r="CA172" i="14"/>
  <c r="CC172" i="14"/>
  <c r="AY226" i="14"/>
  <c r="BK226" i="14"/>
  <c r="BW226" i="14"/>
  <c r="AY227" i="14"/>
  <c r="BK227" i="14"/>
  <c r="BW227" i="14"/>
  <c r="CD184" i="14"/>
  <c r="CA197" i="14"/>
  <c r="CA204" i="14"/>
  <c r="AZ213" i="14"/>
  <c r="BL213" i="14"/>
  <c r="CB213" i="14"/>
  <c r="BX220" i="14"/>
  <c r="AT220" i="14"/>
  <c r="CD51" i="14"/>
  <c r="CD80" i="14"/>
  <c r="BR59" i="14"/>
  <c r="BY159" i="14"/>
  <c r="BX43" i="14"/>
  <c r="BQ159" i="14"/>
  <c r="BP159" i="14"/>
  <c r="BM159" i="14"/>
  <c r="BJ159" i="14"/>
  <c r="BE159" i="14"/>
  <c r="BD159" i="14"/>
  <c r="BA159" i="14"/>
  <c r="AR159" i="14"/>
  <c r="BB44" i="14"/>
  <c r="BZ44" i="14"/>
  <c r="BU43" i="14"/>
  <c r="BA60" i="14"/>
  <c r="BS60" i="14"/>
  <c r="AW59" i="14"/>
  <c r="BO59" i="14"/>
  <c r="CA59" i="14"/>
  <c r="CD68" i="14"/>
  <c r="AW75" i="14"/>
  <c r="BD108" i="14"/>
  <c r="BD124" i="14"/>
  <c r="BR129" i="14"/>
  <c r="BJ140" i="14"/>
  <c r="BL188" i="14"/>
  <c r="BA192" i="14"/>
  <c r="BM192" i="14"/>
  <c r="AY224" i="14"/>
  <c r="BK224" i="14"/>
  <c r="BW224" i="14"/>
  <c r="CD19" i="14"/>
  <c r="BD44" i="14"/>
  <c r="BJ44" i="14"/>
  <c r="BT60" i="14"/>
  <c r="BD76" i="14"/>
  <c r="BJ76" i="14"/>
  <c r="BE92" i="14"/>
  <c r="BQ92" i="14"/>
  <c r="BO97" i="14"/>
  <c r="BO104" i="14"/>
  <c r="BK108" i="14"/>
  <c r="AZ107" i="14"/>
  <c r="BX107" i="14"/>
  <c r="BX123" i="14"/>
  <c r="BC129" i="14"/>
  <c r="BO136" i="14"/>
  <c r="BO139" i="14"/>
  <c r="BI165" i="14"/>
  <c r="BU191" i="14"/>
  <c r="CA191" i="14"/>
  <c r="BI197" i="14"/>
  <c r="BI204" i="14"/>
  <c r="BU204" i="14"/>
  <c r="BF213" i="14"/>
  <c r="BR213" i="14"/>
  <c r="BF220" i="14"/>
  <c r="BR220" i="14"/>
  <c r="CC43" i="14"/>
  <c r="BJ60" i="14"/>
  <c r="BX72" i="14"/>
  <c r="BO75" i="14"/>
  <c r="BR81" i="14"/>
  <c r="AW88" i="14"/>
  <c r="CD94" i="14"/>
  <c r="BM108" i="14"/>
  <c r="BM124" i="14"/>
  <c r="BS124" i="14"/>
  <c r="CD126" i="14"/>
  <c r="CD128" i="14"/>
  <c r="BA140" i="14"/>
  <c r="BX139" i="14"/>
  <c r="CD143" i="14"/>
  <c r="CD148" i="14"/>
  <c r="AX156" i="14"/>
  <c r="BP156" i="14"/>
  <c r="AT155" i="14"/>
  <c r="CA155" i="14"/>
  <c r="AT165" i="14"/>
  <c r="CD162" i="14"/>
  <c r="CD171" i="14"/>
  <c r="AZ175" i="14"/>
  <c r="BX181" i="14"/>
  <c r="BL181" i="14"/>
  <c r="AZ188" i="14"/>
  <c r="BJ192" i="14"/>
  <c r="AZ191" i="14"/>
  <c r="BF191" i="14"/>
  <c r="BL197" i="14"/>
  <c r="BX197" i="14"/>
  <c r="CD198" i="14"/>
  <c r="AZ204" i="14"/>
  <c r="CD200" i="14"/>
  <c r="CD202" i="14"/>
  <c r="BD208" i="14"/>
  <c r="BP208" i="14"/>
  <c r="AT207" i="14"/>
  <c r="AZ207" i="14"/>
  <c r="AW213" i="14"/>
  <c r="BI213" i="14"/>
  <c r="BU213" i="14"/>
  <c r="AW220" i="14"/>
  <c r="BU220" i="14"/>
  <c r="CD30" i="14"/>
  <c r="CD35" i="14"/>
  <c r="CD39" i="14"/>
  <c r="CD42" i="14"/>
  <c r="AW43" i="14"/>
  <c r="BC43" i="14"/>
  <c r="CA56" i="14"/>
  <c r="CA65" i="14"/>
  <c r="BC72" i="14"/>
  <c r="BA76" i="14"/>
  <c r="BS76" i="14"/>
  <c r="BY76" i="14"/>
  <c r="BL75" i="14"/>
  <c r="BX75" i="14"/>
  <c r="AW81" i="14"/>
  <c r="BH92" i="14"/>
  <c r="BZ92" i="14"/>
  <c r="BC97" i="14"/>
  <c r="CD96" i="14"/>
  <c r="BU104" i="14"/>
  <c r="BT108" i="14"/>
  <c r="BT124" i="14"/>
  <c r="BH140" i="14"/>
  <c r="BZ140" i="14"/>
  <c r="AY156" i="14"/>
  <c r="BK156" i="14"/>
  <c r="CD179" i="14"/>
  <c r="BL191" i="14"/>
  <c r="BR191" i="14"/>
  <c r="BX191" i="14"/>
  <c r="CD209" i="14"/>
  <c r="CD211" i="14"/>
  <c r="CD216" i="14"/>
  <c r="CD218" i="14"/>
  <c r="BL223" i="14"/>
  <c r="BR223" i="14"/>
  <c r="BH60" i="14"/>
  <c r="BF56" i="14"/>
  <c r="BC56" i="14"/>
  <c r="BA158" i="14"/>
  <c r="AZ49" i="14"/>
  <c r="AU157" i="14"/>
  <c r="AU60" i="14"/>
  <c r="AS157" i="14"/>
  <c r="CD52" i="14"/>
  <c r="BT44" i="14"/>
  <c r="BT157" i="14"/>
  <c r="BT229" i="14" s="1"/>
  <c r="BS157" i="14"/>
  <c r="BP44" i="14"/>
  <c r="BP157" i="14"/>
  <c r="BO40" i="14"/>
  <c r="BM158" i="14"/>
  <c r="BJ157" i="14"/>
  <c r="BL33" i="14"/>
  <c r="BG157" i="14"/>
  <c r="BE157" i="14"/>
  <c r="BB157" i="14"/>
  <c r="BC40" i="14"/>
  <c r="CD36" i="14"/>
  <c r="AW40" i="14"/>
  <c r="AR44" i="14"/>
  <c r="AR157" i="14"/>
  <c r="BQ44" i="14"/>
  <c r="BL56" i="14"/>
  <c r="BQ76" i="14"/>
  <c r="BB92" i="14"/>
  <c r="AT120" i="14"/>
  <c r="BR123" i="14"/>
  <c r="CB136" i="14"/>
  <c r="AR140" i="14"/>
  <c r="CB145" i="14"/>
  <c r="BR152" i="14"/>
  <c r="BG156" i="14"/>
  <c r="BY156" i="14"/>
  <c r="BO165" i="14"/>
  <c r="BR172" i="14"/>
  <c r="BG176" i="14"/>
  <c r="AS192" i="14"/>
  <c r="AV208" i="14"/>
  <c r="BN208" i="14"/>
  <c r="CD206" i="14"/>
  <c r="CD210" i="14"/>
  <c r="AV224" i="14"/>
  <c r="BN224" i="14"/>
  <c r="BI33" i="14"/>
  <c r="CD32" i="14"/>
  <c r="AT43" i="14"/>
  <c r="BO56" i="14"/>
  <c r="BD60" i="14"/>
  <c r="BL65" i="14"/>
  <c r="BB76" i="14"/>
  <c r="AZ81" i="14"/>
  <c r="CD86" i="14"/>
  <c r="BC88" i="14"/>
  <c r="BU88" i="14"/>
  <c r="AS92" i="14"/>
  <c r="BL97" i="14"/>
  <c r="CB97" i="14"/>
  <c r="CD102" i="14"/>
  <c r="BV108" i="14"/>
  <c r="BR107" i="14"/>
  <c r="AT113" i="14"/>
  <c r="CD110" i="14"/>
  <c r="AT136" i="14"/>
  <c r="BO145" i="14"/>
  <c r="CC145" i="14"/>
  <c r="BH156" i="14"/>
  <c r="BO155" i="14"/>
  <c r="BR165" i="14"/>
  <c r="AU192" i="14"/>
  <c r="BK192" i="14"/>
  <c r="AX208" i="14"/>
  <c r="AX224" i="14"/>
  <c r="BP224" i="14"/>
  <c r="AT223" i="14"/>
  <c r="CA43" i="14"/>
  <c r="BF49" i="14"/>
  <c r="BE60" i="14"/>
  <c r="BV60" i="14"/>
  <c r="CC65" i="14"/>
  <c r="BT76" i="14"/>
  <c r="CC75" i="14"/>
  <c r="BC81" i="14"/>
  <c r="BF88" i="14"/>
  <c r="AW91" i="14"/>
  <c r="BO91" i="14"/>
  <c r="BD92" i="14"/>
  <c r="AS108" i="14"/>
  <c r="BW108" i="14"/>
  <c r="AX124" i="14"/>
  <c r="BN124" i="14"/>
  <c r="BF123" i="14"/>
  <c r="CA129" i="14"/>
  <c r="AW136" i="14"/>
  <c r="CA136" i="14"/>
  <c r="BJ156" i="14"/>
  <c r="BR155" i="14"/>
  <c r="BX172" i="14"/>
  <c r="CB172" i="14"/>
  <c r="CD178" i="14"/>
  <c r="AV192" i="14"/>
  <c r="CD194" i="14"/>
  <c r="BQ208" i="14"/>
  <c r="BQ224" i="14"/>
  <c r="BO33" i="14"/>
  <c r="BE44" i="14"/>
  <c r="BW60" i="14"/>
  <c r="AZ72" i="14"/>
  <c r="BE76" i="14"/>
  <c r="BV76" i="14"/>
  <c r="BG108" i="14"/>
  <c r="BY108" i="14"/>
  <c r="AY124" i="14"/>
  <c r="AS156" i="14"/>
  <c r="BX165" i="14"/>
  <c r="AX192" i="14"/>
  <c r="BN192" i="14"/>
  <c r="BC204" i="14"/>
  <c r="BA208" i="14"/>
  <c r="CC207" i="14"/>
  <c r="BC213" i="14"/>
  <c r="BA224" i="14"/>
  <c r="BZ227" i="14"/>
  <c r="BQ157" i="14"/>
  <c r="AU159" i="14"/>
  <c r="BR33" i="14"/>
  <c r="AZ43" i="14"/>
  <c r="BO43" i="14"/>
  <c r="BL49" i="14"/>
  <c r="BX56" i="14"/>
  <c r="BY60" i="14"/>
  <c r="BC59" i="14"/>
  <c r="BU65" i="14"/>
  <c r="BO72" i="14"/>
  <c r="CD71" i="14"/>
  <c r="BW76" i="14"/>
  <c r="BI81" i="14"/>
  <c r="BI88" i="14"/>
  <c r="AZ91" i="14"/>
  <c r="BR91" i="14"/>
  <c r="BU97" i="14"/>
  <c r="BX104" i="14"/>
  <c r="CD117" i="14"/>
  <c r="AT123" i="14"/>
  <c r="BI123" i="14"/>
  <c r="AW129" i="14"/>
  <c r="AX140" i="14"/>
  <c r="BN140" i="14"/>
  <c r="BX145" i="14"/>
  <c r="CD147" i="14"/>
  <c r="AU156" i="14"/>
  <c r="BC155" i="14"/>
  <c r="CA165" i="14"/>
  <c r="CD167" i="14"/>
  <c r="AU176" i="14"/>
  <c r="CD174" i="14"/>
  <c r="BC188" i="14"/>
  <c r="AY192" i="14"/>
  <c r="BP192" i="14"/>
  <c r="AT191" i="14"/>
  <c r="AZ197" i="14"/>
  <c r="BL204" i="14"/>
  <c r="BB208" i="14"/>
  <c r="BT208" i="14"/>
  <c r="AW207" i="14"/>
  <c r="AT213" i="14"/>
  <c r="CD212" i="14"/>
  <c r="BL220" i="14"/>
  <c r="BB224" i="14"/>
  <c r="BT224" i="14"/>
  <c r="CD14" i="14"/>
  <c r="BL27" i="14"/>
  <c r="CA27" i="14"/>
  <c r="AT40" i="14"/>
  <c r="CB40" i="14"/>
  <c r="BH44" i="14"/>
  <c r="BY44" i="14"/>
  <c r="BO49" i="14"/>
  <c r="CC56" i="14"/>
  <c r="BZ60" i="14"/>
  <c r="BU59" i="14"/>
  <c r="BR72" i="14"/>
  <c r="BH76" i="14"/>
  <c r="AZ75" i="14"/>
  <c r="AT88" i="14"/>
  <c r="BY92" i="14"/>
  <c r="CB104" i="14"/>
  <c r="BJ108" i="14"/>
  <c r="BF107" i="14"/>
  <c r="BB124" i="14"/>
  <c r="CC123" i="14"/>
  <c r="CD127" i="14"/>
  <c r="CD133" i="14"/>
  <c r="BU139" i="14"/>
  <c r="AV156" i="14"/>
  <c r="BN156" i="14"/>
  <c r="BF155" i="14"/>
  <c r="CD185" i="14"/>
  <c r="BQ192" i="14"/>
  <c r="CC191" i="14"/>
  <c r="BV208" i="14"/>
  <c r="BD224" i="14"/>
  <c r="BV224" i="14"/>
  <c r="BE208" i="14"/>
  <c r="BW208" i="14"/>
  <c r="BE224" i="14"/>
  <c r="AZ223" i="14"/>
  <c r="BL24" i="14"/>
  <c r="CA33" i="14"/>
  <c r="AZ40" i="14"/>
  <c r="CA40" i="14"/>
  <c r="AU44" i="14"/>
  <c r="BK44" i="14"/>
  <c r="BU49" i="14"/>
  <c r="AW56" i="14"/>
  <c r="BK76" i="14"/>
  <c r="BZ76" i="14"/>
  <c r="BK92" i="14"/>
  <c r="CA88" i="14"/>
  <c r="AW104" i="14"/>
  <c r="CD99" i="14"/>
  <c r="AU108" i="14"/>
  <c r="CB113" i="14"/>
  <c r="BO120" i="14"/>
  <c r="BI120" i="14"/>
  <c r="CD118" i="14"/>
  <c r="BV124" i="14"/>
  <c r="BB140" i="14"/>
  <c r="CC139" i="14"/>
  <c r="BC152" i="14"/>
  <c r="BQ156" i="14"/>
  <c r="AZ165" i="14"/>
  <c r="BC172" i="14"/>
  <c r="BQ176" i="14"/>
  <c r="BI181" i="14"/>
  <c r="BB192" i="14"/>
  <c r="BT192" i="14"/>
  <c r="BG208" i="14"/>
  <c r="BY208" i="14"/>
  <c r="CC213" i="14"/>
  <c r="AV44" i="14"/>
  <c r="BM44" i="14"/>
  <c r="BX49" i="14"/>
  <c r="AZ56" i="14"/>
  <c r="BR56" i="14"/>
  <c r="CD58" i="14"/>
  <c r="BI59" i="14"/>
  <c r="CD62" i="14"/>
  <c r="BR75" i="14"/>
  <c r="CD83" i="14"/>
  <c r="AV92" i="14"/>
  <c r="BM92" i="14"/>
  <c r="BX91" i="14"/>
  <c r="AV108" i="14"/>
  <c r="AZ120" i="14"/>
  <c r="BG124" i="14"/>
  <c r="BW124" i="14"/>
  <c r="AZ145" i="14"/>
  <c r="BF152" i="14"/>
  <c r="CD149" i="14"/>
  <c r="BS156" i="14"/>
  <c r="BS176" i="14"/>
  <c r="BD192" i="14"/>
  <c r="BV192" i="14"/>
  <c r="BX204" i="14"/>
  <c r="BH208" i="14"/>
  <c r="BZ208" i="14"/>
  <c r="BR207" i="14"/>
  <c r="BH224" i="14"/>
  <c r="AZ17" i="14"/>
  <c r="BF40" i="14"/>
  <c r="BN44" i="14"/>
  <c r="AV76" i="14"/>
  <c r="BN92" i="14"/>
  <c r="AZ97" i="14"/>
  <c r="AX108" i="14"/>
  <c r="BU120" i="14"/>
  <c r="BH124" i="14"/>
  <c r="BL129" i="14"/>
  <c r="BR136" i="14"/>
  <c r="CD134" i="14"/>
  <c r="BI152" i="14"/>
  <c r="BB156" i="14"/>
  <c r="BT156" i="14"/>
  <c r="BF165" i="14"/>
  <c r="CD163" i="14"/>
  <c r="BI172" i="14"/>
  <c r="BL175" i="14"/>
  <c r="BB176" i="14"/>
  <c r="BR188" i="14"/>
  <c r="BW192" i="14"/>
  <c r="BO197" i="14"/>
  <c r="CB204" i="14"/>
  <c r="BJ208" i="14"/>
  <c r="BJ224" i="14"/>
  <c r="BH157" i="14"/>
  <c r="AZ33" i="14"/>
  <c r="BI40" i="14"/>
  <c r="CD37" i="14"/>
  <c r="CD46" i="14"/>
  <c r="CD53" i="14"/>
  <c r="BP60" i="14"/>
  <c r="AT59" i="14"/>
  <c r="BC65" i="14"/>
  <c r="AX76" i="14"/>
  <c r="BN76" i="14"/>
  <c r="BF75" i="14"/>
  <c r="BU75" i="14"/>
  <c r="CA81" i="14"/>
  <c r="AY92" i="14"/>
  <c r="BO88" i="14"/>
  <c r="CD90" i="14"/>
  <c r="BI91" i="14"/>
  <c r="CA91" i="14"/>
  <c r="BF104" i="14"/>
  <c r="BL107" i="14"/>
  <c r="BU113" i="14"/>
  <c r="BX120" i="14"/>
  <c r="CB120" i="14"/>
  <c r="BJ124" i="14"/>
  <c r="BZ124" i="14"/>
  <c r="BI129" i="14"/>
  <c r="BU136" i="14"/>
  <c r="AT145" i="14"/>
  <c r="CD144" i="14"/>
  <c r="BL152" i="14"/>
  <c r="CD150" i="14"/>
  <c r="BD156" i="14"/>
  <c r="BV156" i="14"/>
  <c r="BL155" i="14"/>
  <c r="CD164" i="14"/>
  <c r="CD170" i="14"/>
  <c r="BD176" i="14"/>
  <c r="BN176" i="14"/>
  <c r="BR181" i="14"/>
  <c r="CB181" i="14"/>
  <c r="BU188" i="14"/>
  <c r="BO191" i="14"/>
  <c r="BR197" i="14"/>
  <c r="AT204" i="14"/>
  <c r="BO204" i="14"/>
  <c r="BK208" i="14"/>
  <c r="BU207" i="14"/>
  <c r="BX213" i="14"/>
  <c r="CD215" i="14"/>
  <c r="AS224" i="14"/>
  <c r="BF223" i="14"/>
  <c r="BF224" i="14" s="1"/>
  <c r="BC33" i="14"/>
  <c r="CD31" i="14"/>
  <c r="BL40" i="14"/>
  <c r="BA44" i="14"/>
  <c r="CB43" i="14"/>
  <c r="BI43" i="14"/>
  <c r="BI56" i="14"/>
  <c r="BQ60" i="14"/>
  <c r="CD69" i="14"/>
  <c r="AY76" i="14"/>
  <c r="BP76" i="14"/>
  <c r="AT81" i="14"/>
  <c r="CD78" i="14"/>
  <c r="CD85" i="14"/>
  <c r="BA92" i="14"/>
  <c r="BR88" i="14"/>
  <c r="BF97" i="14"/>
  <c r="BE108" i="14"/>
  <c r="BI104" i="14"/>
  <c r="BC104" i="14"/>
  <c r="CD101" i="14"/>
  <c r="BA108" i="14"/>
  <c r="BS108" i="14"/>
  <c r="AW107" i="14"/>
  <c r="BO107" i="14"/>
  <c r="BX113" i="14"/>
  <c r="CA120" i="14"/>
  <c r="BK124" i="14"/>
  <c r="CD135" i="14"/>
  <c r="AZ139" i="14"/>
  <c r="BI145" i="14"/>
  <c r="BE156" i="14"/>
  <c r="BO172" i="14"/>
  <c r="BE176" i="14"/>
  <c r="BZ176" i="14"/>
  <c r="BU181" i="14"/>
  <c r="CC181" i="14"/>
  <c r="BX188" i="14"/>
  <c r="CB188" i="14"/>
  <c r="BH192" i="14"/>
  <c r="BZ192" i="14"/>
  <c r="BU197" i="14"/>
  <c r="AW204" i="14"/>
  <c r="AU208" i="14"/>
  <c r="BM208" i="14"/>
  <c r="BF207" i="14"/>
  <c r="CA213" i="14"/>
  <c r="CD26" i="14"/>
  <c r="CA24" i="14"/>
  <c r="CA17" i="14"/>
  <c r="BX17" i="14"/>
  <c r="BX24" i="14"/>
  <c r="BU24" i="14"/>
  <c r="BU17" i="14"/>
  <c r="BR24" i="14"/>
  <c r="BR17" i="14"/>
  <c r="CD22" i="14"/>
  <c r="BO24" i="14"/>
  <c r="BO17" i="14"/>
  <c r="BI24" i="14"/>
  <c r="BI17" i="14"/>
  <c r="BF24" i="14"/>
  <c r="BF17" i="14"/>
  <c r="CD21" i="14"/>
  <c r="BC24" i="14"/>
  <c r="BC17" i="14"/>
  <c r="AZ24" i="14"/>
  <c r="CD20" i="14"/>
  <c r="CD15" i="14"/>
  <c r="AW17" i="14"/>
  <c r="AW24" i="14"/>
  <c r="AT24" i="14"/>
  <c r="CD16" i="14"/>
  <c r="AT17" i="14"/>
  <c r="BB158" i="14"/>
  <c r="BB230" i="14" s="1"/>
  <c r="BB28" i="14"/>
  <c r="BN158" i="14"/>
  <c r="BN230" i="14" s="1"/>
  <c r="BN28" i="14"/>
  <c r="BZ158" i="14"/>
  <c r="AT27" i="14"/>
  <c r="BF27" i="14"/>
  <c r="BR27" i="14"/>
  <c r="BA28" i="14"/>
  <c r="BR40" i="14"/>
  <c r="BS44" i="14"/>
  <c r="BK60" i="14"/>
  <c r="BG76" i="14"/>
  <c r="CD79" i="14"/>
  <c r="AW97" i="14"/>
  <c r="CA104" i="14"/>
  <c r="CC120" i="14"/>
  <c r="CB123" i="14"/>
  <c r="BI136" i="14"/>
  <c r="AY140" i="14"/>
  <c r="BV157" i="14"/>
  <c r="BG159" i="14"/>
  <c r="BM60" i="14"/>
  <c r="CB75" i="14"/>
  <c r="AZ104" i="14"/>
  <c r="BN108" i="14"/>
  <c r="AW120" i="14"/>
  <c r="AU124" i="14"/>
  <c r="AU28" i="14"/>
  <c r="AY157" i="14"/>
  <c r="BK157" i="14"/>
  <c r="BW157" i="14"/>
  <c r="AR158" i="14"/>
  <c r="AR28" i="14"/>
  <c r="BD158" i="14"/>
  <c r="BD28" i="14"/>
  <c r="BP158" i="14"/>
  <c r="BP28" i="14"/>
  <c r="CB24" i="14"/>
  <c r="BM28" i="14"/>
  <c r="CB33" i="14"/>
  <c r="BX40" i="14"/>
  <c r="BV44" i="14"/>
  <c r="AT49" i="14"/>
  <c r="AX60" i="14"/>
  <c r="BN60" i="14"/>
  <c r="BX59" i="14"/>
  <c r="CC72" i="14"/>
  <c r="BT92" i="14"/>
  <c r="CC91" i="14"/>
  <c r="AV124" i="14"/>
  <c r="AS28" i="14"/>
  <c r="AS158" i="14"/>
  <c r="BE158" i="14"/>
  <c r="BE28" i="14"/>
  <c r="BQ158" i="14"/>
  <c r="BQ28" i="14"/>
  <c r="CC24" i="14"/>
  <c r="AW27" i="14"/>
  <c r="BI27" i="14"/>
  <c r="CC33" i="14"/>
  <c r="BG44" i="14"/>
  <c r="BW44" i="14"/>
  <c r="AW49" i="14"/>
  <c r="AY60" i="14"/>
  <c r="CA72" i="14"/>
  <c r="AU76" i="14"/>
  <c r="AY108" i="14"/>
  <c r="CC107" i="14"/>
  <c r="CB139" i="14"/>
  <c r="AS159" i="14"/>
  <c r="CC27" i="14"/>
  <c r="BE192" i="14"/>
  <c r="BE226" i="14"/>
  <c r="BM157" i="14"/>
  <c r="BY157" i="14"/>
  <c r="AX159" i="14"/>
  <c r="BV159" i="14"/>
  <c r="BX27" i="14"/>
  <c r="BY28" i="14"/>
  <c r="BU33" i="14"/>
  <c r="CB81" i="14"/>
  <c r="BW92" i="14"/>
  <c r="BI97" i="14"/>
  <c r="BF120" i="14"/>
  <c r="CB129" i="14"/>
  <c r="BN157" i="14"/>
  <c r="BN229" i="14" s="1"/>
  <c r="BZ157" i="14"/>
  <c r="BG158" i="14"/>
  <c r="BG28" i="14"/>
  <c r="BS158" i="14"/>
  <c r="BS28" i="14"/>
  <c r="AY159" i="14"/>
  <c r="BK159" i="14"/>
  <c r="BW159" i="14"/>
  <c r="BX33" i="14"/>
  <c r="CC40" i="14"/>
  <c r="BC49" i="14"/>
  <c r="BB60" i="14"/>
  <c r="BL59" i="14"/>
  <c r="AW72" i="14"/>
  <c r="CC81" i="14"/>
  <c r="BP92" i="14"/>
  <c r="BB108" i="14"/>
  <c r="BP124" i="14"/>
  <c r="CC129" i="14"/>
  <c r="BX136" i="14"/>
  <c r="AV158" i="14"/>
  <c r="AV28" i="14"/>
  <c r="BH158" i="14"/>
  <c r="BH28" i="14"/>
  <c r="BT158" i="14"/>
  <c r="BT28" i="14"/>
  <c r="CD48" i="14"/>
  <c r="CC59" i="14"/>
  <c r="AV157" i="14"/>
  <c r="CB17" i="14"/>
  <c r="AT33" i="14"/>
  <c r="BU81" i="14"/>
  <c r="BX129" i="14"/>
  <c r="CC17" i="14"/>
  <c r="AX158" i="14"/>
  <c r="AX28" i="14"/>
  <c r="BJ158" i="14"/>
  <c r="BJ28" i="14"/>
  <c r="BV158" i="14"/>
  <c r="BV28" i="14"/>
  <c r="AW33" i="14"/>
  <c r="AX44" i="14"/>
  <c r="CB49" i="14"/>
  <c r="CB65" i="14"/>
  <c r="BF72" i="14"/>
  <c r="CB88" i="14"/>
  <c r="CC113" i="14"/>
  <c r="BR120" i="14"/>
  <c r="BU129" i="14"/>
  <c r="CC136" i="14"/>
  <c r="AY158" i="14"/>
  <c r="AY28" i="14"/>
  <c r="BK158" i="14"/>
  <c r="BK28" i="14"/>
  <c r="BW158" i="14"/>
  <c r="BW28" i="14"/>
  <c r="BC27" i="14"/>
  <c r="BO27" i="14"/>
  <c r="CB27" i="14"/>
  <c r="AY44" i="14"/>
  <c r="CC49" i="14"/>
  <c r="CB56" i="14"/>
  <c r="AZ59" i="14"/>
  <c r="BO65" i="14"/>
  <c r="BI72" i="14"/>
  <c r="BZ108" i="14"/>
  <c r="BR113" i="14"/>
  <c r="AT129" i="14"/>
  <c r="AZ136" i="14"/>
  <c r="AU140" i="14"/>
  <c r="AS44" i="14"/>
  <c r="BD140" i="14"/>
  <c r="AS140" i="14"/>
  <c r="BO152" i="14"/>
  <c r="AY225" i="14"/>
  <c r="BP225" i="14"/>
  <c r="AT172" i="14"/>
  <c r="BM176" i="14"/>
  <c r="BM226" i="14"/>
  <c r="BE227" i="14"/>
  <c r="BF175" i="14"/>
  <c r="BG192" i="14"/>
  <c r="BO223" i="14"/>
  <c r="AS226" i="14"/>
  <c r="AU92" i="14"/>
  <c r="BG92" i="14"/>
  <c r="BS92" i="14"/>
  <c r="CC97" i="14"/>
  <c r="BE140" i="14"/>
  <c r="BQ140" i="14"/>
  <c r="AV176" i="14"/>
  <c r="AV226" i="14"/>
  <c r="CA181" i="14"/>
  <c r="AW197" i="14"/>
  <c r="BF204" i="14"/>
  <c r="AY208" i="14"/>
  <c r="BY224" i="14"/>
  <c r="BS159" i="14"/>
  <c r="AR76" i="14"/>
  <c r="AR124" i="14"/>
  <c r="BU152" i="14"/>
  <c r="BZ156" i="14"/>
  <c r="BC165" i="14"/>
  <c r="BS225" i="14"/>
  <c r="AX226" i="14"/>
  <c r="BP176" i="14"/>
  <c r="AR227" i="14"/>
  <c r="CD195" i="14"/>
  <c r="BZ224" i="14"/>
  <c r="BT159" i="14"/>
  <c r="AS76" i="14"/>
  <c r="CB107" i="14"/>
  <c r="AS124" i="14"/>
  <c r="BG140" i="14"/>
  <c r="BS140" i="14"/>
  <c r="BX152" i="14"/>
  <c r="CB152" i="14"/>
  <c r="AS227" i="14"/>
  <c r="AT175" i="14"/>
  <c r="CB191" i="14"/>
  <c r="BC197" i="14"/>
  <c r="CA220" i="14"/>
  <c r="CB220" i="14"/>
  <c r="CC220" i="14"/>
  <c r="CB59" i="14"/>
  <c r="AX92" i="14"/>
  <c r="BJ92" i="14"/>
  <c r="BV92" i="14"/>
  <c r="BF172" i="14"/>
  <c r="CD169" i="14"/>
  <c r="BA176" i="14"/>
  <c r="BA226" i="14"/>
  <c r="AW188" i="14"/>
  <c r="AW192" i="14" s="1"/>
  <c r="CC188" i="14"/>
  <c r="BS208" i="14"/>
  <c r="BQ226" i="14"/>
  <c r="AT152" i="14"/>
  <c r="BM156" i="14"/>
  <c r="BL165" i="14"/>
  <c r="BG225" i="14"/>
  <c r="BT176" i="14"/>
  <c r="BT226" i="14"/>
  <c r="CC175" i="14"/>
  <c r="BM224" i="14"/>
  <c r="AR108" i="14"/>
  <c r="BV140" i="14"/>
  <c r="CD154" i="14"/>
  <c r="BL172" i="14"/>
  <c r="BV226" i="14"/>
  <c r="CB197" i="14"/>
  <c r="AZ220" i="14"/>
  <c r="CD222" i="14"/>
  <c r="AR60" i="14"/>
  <c r="CB91" i="14"/>
  <c r="BK140" i="14"/>
  <c r="BW140" i="14"/>
  <c r="BY225" i="14"/>
  <c r="BF188" i="14"/>
  <c r="CC197" i="14"/>
  <c r="AS60" i="14"/>
  <c r="BC145" i="14"/>
  <c r="BY176" i="14"/>
  <c r="BY226" i="14"/>
  <c r="BM140" i="14"/>
  <c r="BY140" i="14"/>
  <c r="BA156" i="14"/>
  <c r="CC155" i="14"/>
  <c r="CB165" i="14"/>
  <c r="BU172" i="14"/>
  <c r="BH176" i="14"/>
  <c r="BH226" i="14"/>
  <c r="BQ227" i="14"/>
  <c r="BR175" i="14"/>
  <c r="CD186" i="14"/>
  <c r="BS192" i="14"/>
  <c r="CD199" i="14"/>
  <c r="CC204" i="14"/>
  <c r="BI220" i="14"/>
  <c r="CC223" i="14"/>
  <c r="CA223" i="14"/>
  <c r="CC165" i="14"/>
  <c r="AX176" i="14"/>
  <c r="BJ176" i="14"/>
  <c r="BV176" i="14"/>
  <c r="AS208" i="14"/>
  <c r="AY176" i="14"/>
  <c r="BK176" i="14"/>
  <c r="BW176" i="14"/>
  <c r="BC175" i="14"/>
  <c r="BO175" i="14"/>
  <c r="CA175" i="14"/>
  <c r="AR192" i="14"/>
  <c r="CB175" i="14"/>
  <c r="AR226" i="14"/>
  <c r="BD226" i="14"/>
  <c r="BP226" i="14"/>
  <c r="CB155" i="14"/>
  <c r="AR176" i="14"/>
  <c r="CB223" i="14"/>
  <c r="AU226" i="14"/>
  <c r="BG226" i="14"/>
  <c r="BS226" i="14"/>
  <c r="AS176" i="14"/>
  <c r="AW175" i="14"/>
  <c r="BI175" i="14"/>
  <c r="BU175" i="14"/>
  <c r="CB207" i="14"/>
  <c r="AR156" i="14"/>
  <c r="AR224" i="14"/>
  <c r="BA229" i="14" l="1"/>
  <c r="BW231" i="14"/>
  <c r="BQ231" i="14"/>
  <c r="BC225" i="14"/>
  <c r="BR76" i="14"/>
  <c r="BC224" i="14"/>
  <c r="AZ124" i="14"/>
  <c r="AV231" i="14"/>
  <c r="CD113" i="14"/>
  <c r="BN231" i="14"/>
  <c r="CD65" i="14"/>
  <c r="BF44" i="14"/>
  <c r="AZ92" i="14"/>
  <c r="AU231" i="14"/>
  <c r="CD188" i="14"/>
  <c r="BF92" i="14"/>
  <c r="BX227" i="14"/>
  <c r="BF225" i="14"/>
  <c r="Y232" i="14"/>
  <c r="BT231" i="14"/>
  <c r="BI227" i="14"/>
  <c r="BC208" i="14"/>
  <c r="BC108" i="14"/>
  <c r="BR60" i="14"/>
  <c r="AY231" i="14"/>
  <c r="AX231" i="14"/>
  <c r="BU76" i="14"/>
  <c r="BH229" i="14"/>
  <c r="BZ230" i="14"/>
  <c r="AT76" i="14"/>
  <c r="BO224" i="14"/>
  <c r="AW124" i="14"/>
  <c r="CA192" i="14"/>
  <c r="BC227" i="14"/>
  <c r="AU229" i="14"/>
  <c r="BU124" i="14"/>
  <c r="AZ156" i="14"/>
  <c r="BL124" i="14"/>
  <c r="BR208" i="14"/>
  <c r="BL140" i="14"/>
  <c r="BY231" i="14"/>
  <c r="CA208" i="14"/>
  <c r="AW156" i="14"/>
  <c r="BX92" i="14"/>
  <c r="AB232" i="14"/>
  <c r="AK232" i="14"/>
  <c r="AT92" i="14"/>
  <c r="BC124" i="14"/>
  <c r="AH232" i="14"/>
  <c r="S232" i="14"/>
  <c r="AQ231" i="14"/>
  <c r="AQ160" i="14"/>
  <c r="BO225" i="14"/>
  <c r="CA108" i="14"/>
  <c r="AZ28" i="14"/>
  <c r="BL92" i="14"/>
  <c r="BZ229" i="14"/>
  <c r="BG231" i="14"/>
  <c r="CD123" i="14"/>
  <c r="CD104" i="14"/>
  <c r="AW224" i="14"/>
  <c r="P232" i="14"/>
  <c r="AE232" i="14"/>
  <c r="AN232" i="14"/>
  <c r="V232" i="14"/>
  <c r="BF208" i="14"/>
  <c r="AT60" i="14"/>
  <c r="BX108" i="14"/>
  <c r="BF60" i="14"/>
  <c r="AT108" i="14"/>
  <c r="AW225" i="14"/>
  <c r="BS228" i="14"/>
  <c r="CA92" i="14"/>
  <c r="BD231" i="14"/>
  <c r="J232" i="14"/>
  <c r="AT140" i="14"/>
  <c r="BI156" i="14"/>
  <c r="BU224" i="14"/>
  <c r="BM231" i="14"/>
  <c r="BL156" i="14"/>
  <c r="BD229" i="14"/>
  <c r="AQ229" i="14"/>
  <c r="AQ228" i="14"/>
  <c r="BC192" i="14"/>
  <c r="AZ192" i="14"/>
  <c r="AT192" i="14"/>
  <c r="CA176" i="14"/>
  <c r="BW230" i="14"/>
  <c r="BX225" i="14"/>
  <c r="BV229" i="14"/>
  <c r="BK230" i="14"/>
  <c r="BL225" i="14"/>
  <c r="BJ229" i="14"/>
  <c r="BB229" i="14"/>
  <c r="AU228" i="14"/>
  <c r="AR229" i="14"/>
  <c r="BN228" i="14"/>
  <c r="BK229" i="14"/>
  <c r="BE229" i="14"/>
  <c r="BW229" i="14"/>
  <c r="CD197" i="14"/>
  <c r="AT225" i="14"/>
  <c r="CD97" i="14"/>
  <c r="BS231" i="14"/>
  <c r="BK231" i="14"/>
  <c r="BJ231" i="14"/>
  <c r="BL224" i="14"/>
  <c r="BA231" i="14"/>
  <c r="BU192" i="14"/>
  <c r="BF108" i="14"/>
  <c r="BO92" i="14"/>
  <c r="AT124" i="14"/>
  <c r="BL108" i="14"/>
  <c r="BL192" i="14"/>
  <c r="BO140" i="14"/>
  <c r="BD228" i="14"/>
  <c r="BO208" i="14"/>
  <c r="AW140" i="14"/>
  <c r="BC92" i="14"/>
  <c r="BX192" i="14"/>
  <c r="CD40" i="14"/>
  <c r="CD129" i="14"/>
  <c r="BR156" i="14"/>
  <c r="BI192" i="14"/>
  <c r="BX208" i="14"/>
  <c r="CD181" i="14"/>
  <c r="CA60" i="14"/>
  <c r="BL226" i="14"/>
  <c r="BC157" i="14"/>
  <c r="CB227" i="14"/>
  <c r="BU140" i="14"/>
  <c r="BF76" i="14"/>
  <c r="BC60" i="14"/>
  <c r="CA76" i="14"/>
  <c r="CA124" i="14"/>
  <c r="BL44" i="14"/>
  <c r="BO192" i="14"/>
  <c r="BI44" i="14"/>
  <c r="BC158" i="14"/>
  <c r="CD165" i="14"/>
  <c r="AW158" i="14"/>
  <c r="BR140" i="14"/>
  <c r="BX224" i="14"/>
  <c r="BQ229" i="14"/>
  <c r="BF157" i="14"/>
  <c r="CD120" i="14"/>
  <c r="BU60" i="14"/>
  <c r="AX229" i="14"/>
  <c r="BF140" i="14"/>
  <c r="AS229" i="14"/>
  <c r="BG228" i="14"/>
  <c r="CD145" i="14"/>
  <c r="BO60" i="14"/>
  <c r="BL208" i="14"/>
  <c r="CD152" i="14"/>
  <c r="CD204" i="14"/>
  <c r="AZ224" i="14"/>
  <c r="BJ230" i="14"/>
  <c r="BL157" i="14"/>
  <c r="BV231" i="14"/>
  <c r="CD81" i="14"/>
  <c r="BC44" i="14"/>
  <c r="AT208" i="14"/>
  <c r="CA157" i="14"/>
  <c r="CA156" i="14"/>
  <c r="BC140" i="14"/>
  <c r="CD220" i="14"/>
  <c r="BB231" i="14"/>
  <c r="BT228" i="14"/>
  <c r="BU208" i="14"/>
  <c r="BU227" i="14"/>
  <c r="BP231" i="14"/>
  <c r="BK228" i="14"/>
  <c r="BJ228" i="14"/>
  <c r="CD207" i="14"/>
  <c r="AW227" i="14"/>
  <c r="CC192" i="14"/>
  <c r="BL227" i="14"/>
  <c r="AX228" i="14"/>
  <c r="CD191" i="14"/>
  <c r="BA228" i="14"/>
  <c r="AZ227" i="14"/>
  <c r="AZ176" i="14"/>
  <c r="AV228" i="14"/>
  <c r="BQ228" i="14"/>
  <c r="CA140" i="14"/>
  <c r="CA159" i="14"/>
  <c r="BF124" i="14"/>
  <c r="BZ231" i="14"/>
  <c r="BR108" i="14"/>
  <c r="BI159" i="14"/>
  <c r="AZ108" i="14"/>
  <c r="BW160" i="14"/>
  <c r="BR92" i="14"/>
  <c r="BI92" i="14"/>
  <c r="AZ159" i="14"/>
  <c r="CD91" i="14"/>
  <c r="CC76" i="14"/>
  <c r="BE231" i="14"/>
  <c r="BC159" i="14"/>
  <c r="AW76" i="14"/>
  <c r="CD75" i="14"/>
  <c r="BX60" i="14"/>
  <c r="BP228" i="14"/>
  <c r="BU157" i="14"/>
  <c r="BF227" i="14"/>
  <c r="BI157" i="14"/>
  <c r="AW92" i="14"/>
  <c r="AV160" i="14"/>
  <c r="BL60" i="14"/>
  <c r="BD160" i="14"/>
  <c r="AZ157" i="14"/>
  <c r="BO124" i="14"/>
  <c r="AZ208" i="14"/>
  <c r="BU108" i="14"/>
  <c r="BL76" i="14"/>
  <c r="CD175" i="14"/>
  <c r="BH228" i="14"/>
  <c r="CB208" i="14"/>
  <c r="BZ228" i="14"/>
  <c r="BX159" i="14"/>
  <c r="BX231" i="14" s="1"/>
  <c r="CD139" i="14"/>
  <c r="BI140" i="14"/>
  <c r="BS160" i="14"/>
  <c r="BF159" i="14"/>
  <c r="BO108" i="14"/>
  <c r="BC76" i="14"/>
  <c r="BL28" i="14"/>
  <c r="BO176" i="14"/>
  <c r="CB108" i="14"/>
  <c r="CC208" i="14"/>
  <c r="BI224" i="14"/>
  <c r="AT227" i="14"/>
  <c r="CC124" i="14"/>
  <c r="AW208" i="14"/>
  <c r="BR158" i="14"/>
  <c r="BI76" i="14"/>
  <c r="AY230" i="14"/>
  <c r="BU92" i="14"/>
  <c r="BW228" i="14"/>
  <c r="BV228" i="14"/>
  <c r="BR227" i="14"/>
  <c r="BF158" i="14"/>
  <c r="BF192" i="14"/>
  <c r="BR157" i="14"/>
  <c r="CD172" i="14"/>
  <c r="CD107" i="14"/>
  <c r="AZ140" i="14"/>
  <c r="BO76" i="14"/>
  <c r="BO159" i="14"/>
  <c r="CD88" i="14"/>
  <c r="BI108" i="14"/>
  <c r="BU159" i="14"/>
  <c r="AT159" i="14"/>
  <c r="CD213" i="14"/>
  <c r="CD72" i="14"/>
  <c r="BR159" i="14"/>
  <c r="BH160" i="14"/>
  <c r="BE160" i="14"/>
  <c r="CB60" i="14"/>
  <c r="AW60" i="14"/>
  <c r="CD59" i="14"/>
  <c r="CA44" i="14"/>
  <c r="BY160" i="14"/>
  <c r="BT160" i="14"/>
  <c r="BT232" i="14" s="1"/>
  <c r="BU44" i="14"/>
  <c r="CD43" i="14"/>
  <c r="AW159" i="14"/>
  <c r="AW44" i="14"/>
  <c r="AY160" i="14"/>
  <c r="BZ160" i="14"/>
  <c r="BN160" i="14"/>
  <c r="BX76" i="14"/>
  <c r="BI208" i="14"/>
  <c r="BR224" i="14"/>
  <c r="BO44" i="14"/>
  <c r="BL159" i="14"/>
  <c r="CC92" i="14"/>
  <c r="AW108" i="14"/>
  <c r="BI60" i="14"/>
  <c r="BX124" i="14"/>
  <c r="BI124" i="14"/>
  <c r="CD136" i="14"/>
  <c r="AT224" i="14"/>
  <c r="BE230" i="14"/>
  <c r="CD56" i="14"/>
  <c r="BB160" i="14"/>
  <c r="CC60" i="14"/>
  <c r="CD49" i="14"/>
  <c r="BR44" i="14"/>
  <c r="CD33" i="14"/>
  <c r="BL158" i="14"/>
  <c r="BG160" i="14"/>
  <c r="CB44" i="14"/>
  <c r="AX160" i="14"/>
  <c r="AW157" i="14"/>
  <c r="AT44" i="14"/>
  <c r="AY228" i="14"/>
  <c r="AT176" i="14"/>
  <c r="BC176" i="14"/>
  <c r="BX157" i="14"/>
  <c r="CC227" i="14"/>
  <c r="CC108" i="14"/>
  <c r="CA227" i="14"/>
  <c r="BU176" i="14"/>
  <c r="AT157" i="14"/>
  <c r="BB228" i="14"/>
  <c r="AU160" i="14"/>
  <c r="BQ160" i="14"/>
  <c r="BU28" i="14"/>
  <c r="AR231" i="14"/>
  <c r="BO157" i="14"/>
  <c r="BY228" i="14"/>
  <c r="BK160" i="14"/>
  <c r="BF156" i="14"/>
  <c r="AZ76" i="14"/>
  <c r="BX176" i="14"/>
  <c r="CD223" i="14"/>
  <c r="CB225" i="14"/>
  <c r="AZ44" i="14"/>
  <c r="BV160" i="14"/>
  <c r="BR192" i="14"/>
  <c r="CA28" i="14"/>
  <c r="CB157" i="14"/>
  <c r="BQ230" i="14"/>
  <c r="BP160" i="14"/>
  <c r="CD24" i="14"/>
  <c r="BM229" i="14"/>
  <c r="BO229" i="14" s="1"/>
  <c r="BJ160" i="14"/>
  <c r="BH230" i="14"/>
  <c r="CD17" i="14"/>
  <c r="BA160" i="14"/>
  <c r="AY229" i="14"/>
  <c r="CC157" i="14"/>
  <c r="AV230" i="14"/>
  <c r="AT28" i="14"/>
  <c r="CB176" i="14"/>
  <c r="BL176" i="14"/>
  <c r="CB140" i="14"/>
  <c r="AR228" i="14"/>
  <c r="CB224" i="14"/>
  <c r="CD155" i="14"/>
  <c r="BM228" i="14"/>
  <c r="BM160" i="14"/>
  <c r="BO156" i="14"/>
  <c r="BO158" i="14"/>
  <c r="AZ158" i="14"/>
  <c r="AS231" i="14"/>
  <c r="CC159" i="14"/>
  <c r="BX28" i="14"/>
  <c r="AR160" i="14"/>
  <c r="CB156" i="14"/>
  <c r="BR226" i="14"/>
  <c r="BP230" i="14"/>
  <c r="BU225" i="14"/>
  <c r="BS229" i="14"/>
  <c r="BU229" i="14" s="1"/>
  <c r="CC140" i="14"/>
  <c r="BI28" i="14"/>
  <c r="BC226" i="14"/>
  <c r="BA230" i="14"/>
  <c r="BC230" i="14" s="1"/>
  <c r="BE228" i="14"/>
  <c r="BF226" i="14"/>
  <c r="BD230" i="14"/>
  <c r="BF176" i="14"/>
  <c r="CD27" i="14"/>
  <c r="BR124" i="14"/>
  <c r="AZ225" i="14"/>
  <c r="CB28" i="14"/>
  <c r="AT226" i="14"/>
  <c r="AR230" i="14"/>
  <c r="CB226" i="14"/>
  <c r="BC156" i="14"/>
  <c r="AT158" i="14"/>
  <c r="AT156" i="14"/>
  <c r="CC158" i="14"/>
  <c r="CB158" i="14"/>
  <c r="BR28" i="14"/>
  <c r="CA224" i="14"/>
  <c r="CC44" i="14"/>
  <c r="CC28" i="14"/>
  <c r="BO28" i="14"/>
  <c r="CB192" i="14"/>
  <c r="CA226" i="14"/>
  <c r="BY230" i="14"/>
  <c r="BY229" i="14"/>
  <c r="CA225" i="14"/>
  <c r="BT230" i="14"/>
  <c r="CC224" i="14"/>
  <c r="CC156" i="14"/>
  <c r="BX156" i="14"/>
  <c r="BX158" i="14"/>
  <c r="BO226" i="14"/>
  <c r="BM230" i="14"/>
  <c r="BO230" i="14" s="1"/>
  <c r="BI158" i="14"/>
  <c r="AW28" i="14"/>
  <c r="CC176" i="14"/>
  <c r="CC225" i="14"/>
  <c r="AS228" i="14"/>
  <c r="AS160" i="14"/>
  <c r="BU158" i="14"/>
  <c r="BU156" i="14"/>
  <c r="BI176" i="14"/>
  <c r="BX44" i="14"/>
  <c r="AZ60" i="14"/>
  <c r="BC28" i="14"/>
  <c r="BV230" i="14"/>
  <c r="BX226" i="14"/>
  <c r="BU226" i="14"/>
  <c r="BS230" i="14"/>
  <c r="BO227" i="14"/>
  <c r="BR176" i="14"/>
  <c r="CA158" i="14"/>
  <c r="AW176" i="14"/>
  <c r="AV229" i="14"/>
  <c r="BI226" i="14"/>
  <c r="BG230" i="14"/>
  <c r="CB124" i="14"/>
  <c r="CB92" i="14"/>
  <c r="BX140" i="14"/>
  <c r="BF28" i="14"/>
  <c r="BI225" i="14"/>
  <c r="BG229" i="14"/>
  <c r="AX230" i="14"/>
  <c r="AZ226" i="14"/>
  <c r="AW226" i="14"/>
  <c r="AU230" i="14"/>
  <c r="CB76" i="14"/>
  <c r="CC226" i="14"/>
  <c r="AS230" i="14"/>
  <c r="BR225" i="14"/>
  <c r="BP229" i="14"/>
  <c r="CB159" i="14"/>
  <c r="BC229" i="14" l="1"/>
  <c r="BC231" i="14"/>
  <c r="BI231" i="14"/>
  <c r="CD124" i="14"/>
  <c r="BI229" i="14"/>
  <c r="CA230" i="14"/>
  <c r="BS232" i="14"/>
  <c r="BU232" i="14" s="1"/>
  <c r="AW229" i="14"/>
  <c r="BL230" i="14"/>
  <c r="BU228" i="14"/>
  <c r="BF229" i="14"/>
  <c r="CA229" i="14"/>
  <c r="CA231" i="14"/>
  <c r="BX230" i="14"/>
  <c r="BX229" i="14"/>
  <c r="BP232" i="14"/>
  <c r="CD192" i="14"/>
  <c r="BL228" i="14"/>
  <c r="BK232" i="14"/>
  <c r="BL229" i="14"/>
  <c r="BF230" i="14"/>
  <c r="BF228" i="14"/>
  <c r="BD232" i="14"/>
  <c r="AZ230" i="14"/>
  <c r="AU232" i="14"/>
  <c r="AW228" i="14"/>
  <c r="AT229" i="14"/>
  <c r="BN232" i="14"/>
  <c r="AX232" i="14"/>
  <c r="AV232" i="14"/>
  <c r="CD224" i="14"/>
  <c r="BQ232" i="14"/>
  <c r="BI228" i="14"/>
  <c r="BH232" i="14"/>
  <c r="AT160" i="14"/>
  <c r="CD108" i="14"/>
  <c r="BU231" i="14"/>
  <c r="BJ232" i="14"/>
  <c r="CB231" i="14"/>
  <c r="BG232" i="14"/>
  <c r="BX228" i="14"/>
  <c r="BL160" i="14"/>
  <c r="AZ229" i="14"/>
  <c r="CD158" i="14"/>
  <c r="CA160" i="14"/>
  <c r="CD208" i="14"/>
  <c r="BR229" i="14"/>
  <c r="BF160" i="14"/>
  <c r="BU230" i="14"/>
  <c r="CD225" i="14"/>
  <c r="CD156" i="14"/>
  <c r="CD176" i="14"/>
  <c r="AW231" i="14"/>
  <c r="BR228" i="14"/>
  <c r="BL231" i="14"/>
  <c r="BW232" i="14"/>
  <c r="BA232" i="14"/>
  <c r="BC228" i="14"/>
  <c r="AZ228" i="14"/>
  <c r="CA228" i="14"/>
  <c r="BZ232" i="14"/>
  <c r="BV232" i="14"/>
  <c r="BR231" i="14"/>
  <c r="BF231" i="14"/>
  <c r="AZ231" i="14"/>
  <c r="CD227" i="14"/>
  <c r="AT231" i="14"/>
  <c r="BO231" i="14"/>
  <c r="CD92" i="14"/>
  <c r="CC231" i="14"/>
  <c r="AW160" i="14"/>
  <c r="CD76" i="14"/>
  <c r="CD140" i="14"/>
  <c r="AY232" i="14"/>
  <c r="AW230" i="14"/>
  <c r="BU160" i="14"/>
  <c r="BR160" i="14"/>
  <c r="BE232" i="14"/>
  <c r="CD44" i="14"/>
  <c r="CD157" i="14"/>
  <c r="CD60" i="14"/>
  <c r="BI160" i="14"/>
  <c r="CD159" i="14"/>
  <c r="BB232" i="14"/>
  <c r="BI230" i="14"/>
  <c r="BR230" i="14"/>
  <c r="CC230" i="14"/>
  <c r="CC160" i="14"/>
  <c r="AZ160" i="14"/>
  <c r="BY232" i="14"/>
  <c r="CC229" i="14"/>
  <c r="CD28" i="14"/>
  <c r="BO160" i="14"/>
  <c r="BC160" i="14"/>
  <c r="CB160" i="14"/>
  <c r="BO228" i="14"/>
  <c r="BM232" i="14"/>
  <c r="AS232" i="14"/>
  <c r="CC228" i="14"/>
  <c r="BX160" i="14"/>
  <c r="CD226" i="14"/>
  <c r="AR232" i="14"/>
  <c r="CB228" i="14"/>
  <c r="AT228" i="14"/>
  <c r="AT230" i="14"/>
  <c r="CB230" i="14"/>
  <c r="CB229" i="14"/>
  <c r="BR232" i="14" l="1"/>
  <c r="AW232" i="14"/>
  <c r="BO232" i="14"/>
  <c r="BL232" i="14"/>
  <c r="BF232" i="14"/>
  <c r="CD230" i="14"/>
  <c r="AZ232" i="14"/>
  <c r="BI232" i="14"/>
  <c r="BC232" i="14"/>
  <c r="BX232" i="14"/>
  <c r="CA232" i="14"/>
  <c r="CD228" i="14"/>
  <c r="CD231" i="14"/>
  <c r="CD160" i="14"/>
  <c r="CD229" i="14"/>
  <c r="CC232" i="14"/>
  <c r="CB232" i="14"/>
  <c r="AT232" i="14"/>
  <c r="CD232" i="14" l="1"/>
  <c r="AD23" i="11"/>
  <c r="AE28" i="11" l="1"/>
  <c r="AD28" i="11"/>
  <c r="AD29" i="11" s="1"/>
  <c r="AE23" i="11"/>
  <c r="AE29" i="11" l="1"/>
  <c r="L56" i="14"/>
  <c r="L60" i="14" s="1"/>
  <c r="L160" i="14" s="1"/>
  <c r="L232" i="14" s="1"/>
  <c r="M232" i="14" s="1"/>
  <c r="L158" i="14" l="1"/>
  <c r="L230" i="14" s="1"/>
  <c r="M230" i="14" s="1"/>
  <c r="AP232" i="14"/>
  <c r="F232" i="14"/>
  <c r="F160" i="14"/>
  <c r="AP160" i="14"/>
  <c r="AP158" i="14"/>
  <c r="G230" i="14"/>
  <c r="F158" i="14"/>
  <c r="F230" i="14"/>
  <c r="AP230" i="14"/>
  <c r="E230" i="14"/>
  <c r="AO230" i="14"/>
  <c r="AQ230" i="14"/>
  <c r="F60" i="14"/>
  <c r="AP60" i="14"/>
  <c r="AO160" i="14"/>
  <c r="G232" i="14"/>
  <c r="F56" i="14"/>
  <c r="AP56" i="14"/>
  <c r="E160" i="14"/>
  <c r="E232" i="14"/>
  <c r="AO232" i="14"/>
  <c r="AQ232" i="14"/>
  <c r="E158" i="14"/>
  <c r="AO158" i="14"/>
  <c r="E60" i="14"/>
  <c r="AO60" i="14"/>
  <c r="E56" i="14"/>
  <c r="AO56" i="14"/>
</calcChain>
</file>

<file path=xl/sharedStrings.xml><?xml version="1.0" encoding="utf-8"?>
<sst xmlns="http://schemas.openxmlformats.org/spreadsheetml/2006/main" count="637" uniqueCount="101">
  <si>
    <t>FORMATO
CUADROS DE SALIDA PREVENCIÓN DE LA CONTAMINACIÓN EN CONTROL Y GESTIÓN DE OPERACIONES DE CARGA Y DESCARGA DE SUSTANCIAS / PRODUCTOS QUÍMICOS, CRUDOS Y DERIVADOS EN LOS PUERTOS DE COLOMBIA</t>
  </si>
  <si>
    <r>
      <t xml:space="preserve"> Proceso / Subproceso:</t>
    </r>
    <r>
      <rPr>
        <sz val="9"/>
        <rFont val="Arial"/>
        <family val="2"/>
      </rPr>
      <t xml:space="preserve"> G2-01 GESTION DE LA INFORMACIÓN ESTADISTICA
 </t>
    </r>
    <r>
      <rPr>
        <b/>
        <sz val="9"/>
        <rFont val="Arial"/>
        <family val="2"/>
      </rPr>
      <t>Código:</t>
    </r>
    <r>
      <rPr>
        <sz val="9"/>
        <rFont val="Arial"/>
        <family val="2"/>
      </rPr>
      <t xml:space="preserve"> G2-01-FOR-034
 </t>
    </r>
    <r>
      <rPr>
        <b/>
        <sz val="9"/>
        <rFont val="Arial"/>
        <family val="2"/>
      </rPr>
      <t>Versión:</t>
    </r>
    <r>
      <rPr>
        <sz val="9"/>
        <rFont val="Arial"/>
        <family val="2"/>
      </rPr>
      <t xml:space="preserve"> 0</t>
    </r>
  </si>
  <si>
    <t>SERIES HISTORICAS PREVENCIÓN DE LA CONTAMINACIÓN EN CONTROL Y GESTIÓN DE OPERACIONES DE CARGA Y DESCARGA DE SUSTANCIAS/PRODUCTOS QUIMICOS, CRUDOS Y DERIVADOS EN LOS PUERTOS DE COLOMBIA</t>
  </si>
  <si>
    <t>CONTENIDO</t>
  </si>
  <si>
    <t>SERIES HISTORICAS 1</t>
  </si>
  <si>
    <t>Cantidad de operaciones de carga y descarga de sustancias/productos químicos, crudos y derivados por tipo de operaciòn, según litoral y puerto.</t>
  </si>
  <si>
    <t>SERIE HISTORICA 2</t>
  </si>
  <si>
    <t>Cantidad de sustancias/productos químicos, crudos y derivados por categoria / tipo de sustancia, por tipo de operaciòn expresado en Tonelada Métricas - TM, según litoral, puerto y categoría.</t>
  </si>
  <si>
    <t>Cuadro 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</si>
  <si>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</si>
  <si>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</si>
  <si>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</si>
  <si>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</si>
  <si>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</si>
  <si>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</si>
  <si>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</si>
  <si>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</si>
  <si>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</si>
  <si>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</si>
  <si>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</si>
  <si>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</si>
  <si>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</si>
  <si>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Litoral</t>
  </si>
  <si>
    <t>Puerto</t>
  </si>
  <si>
    <t>Tipo de operación</t>
  </si>
  <si>
    <t>Carga</t>
  </si>
  <si>
    <t>Descarga</t>
  </si>
  <si>
    <t>Caribe</t>
  </si>
  <si>
    <t>Barranquilla</t>
  </si>
  <si>
    <t>Santa Marta</t>
  </si>
  <si>
    <t>Cartagena</t>
  </si>
  <si>
    <t>Riohacha</t>
  </si>
  <si>
    <t>San Andrés</t>
  </si>
  <si>
    <t>Coveñas</t>
  </si>
  <si>
    <t>Providencia</t>
  </si>
  <si>
    <t>Puerto Bolívar</t>
  </si>
  <si>
    <t>Subtotal Caribe</t>
  </si>
  <si>
    <t>Pacifico</t>
  </si>
  <si>
    <t>Buenaventura</t>
  </si>
  <si>
    <t>Tumaco</t>
  </si>
  <si>
    <t>Bahía Solano</t>
  </si>
  <si>
    <t>Guapi</t>
  </si>
  <si>
    <t>Subtotal Pacifico</t>
  </si>
  <si>
    <t>Total Nacional</t>
  </si>
  <si>
    <t xml:space="preserve">Enero </t>
  </si>
  <si>
    <t>Categoría</t>
  </si>
  <si>
    <t>Tipo de Operación</t>
  </si>
  <si>
    <t xml:space="preserve">Cantidad total carga mas descarga de sustancias (TM) </t>
  </si>
  <si>
    <t xml:space="preserve">Carga (TM) </t>
  </si>
  <si>
    <t xml:space="preserve">Descarga (TM) </t>
  </si>
  <si>
    <t>Anexo I</t>
  </si>
  <si>
    <t>Crudos</t>
  </si>
  <si>
    <t>Derivados</t>
  </si>
  <si>
    <t>Combustibles (hidrocarburos ligeros)</t>
  </si>
  <si>
    <t>Subtotal Anexo I</t>
  </si>
  <si>
    <t>Sustancias Nocivas Liquidas</t>
  </si>
  <si>
    <t>Sustancia de la categoría X</t>
  </si>
  <si>
    <t>Sustancia de la categoría Y</t>
  </si>
  <si>
    <t>Sustancia de la categoría Z</t>
  </si>
  <si>
    <t>Sustancia de la categoría OS</t>
  </si>
  <si>
    <t>Sustancias controladas</t>
  </si>
  <si>
    <t>Subtotal Sustancias Nocivas Liquidas</t>
  </si>
  <si>
    <t>Codigo de gaseros</t>
  </si>
  <si>
    <t>Gases licuados</t>
  </si>
  <si>
    <t>Subtotal Gases licuados</t>
  </si>
  <si>
    <t>Subtotal Puerto de Barranquilla</t>
  </si>
  <si>
    <t>Subtotal Puerto de Santa Marta</t>
  </si>
  <si>
    <t>Subtotal Puerto de Cartagena</t>
  </si>
  <si>
    <t>Subtotal Puerto de Riohacha</t>
  </si>
  <si>
    <t>Subtotal Puerto de San Andres</t>
  </si>
  <si>
    <t>Turbo</t>
  </si>
  <si>
    <t>Subtotal Puerto de Turbo (Urabá y el Darién)</t>
  </si>
  <si>
    <t>Subtotal Puerto de Coveñas</t>
  </si>
  <si>
    <t>Subtotal Puerto de Providencia</t>
  </si>
  <si>
    <t>Subtotal Puerto de Puerto Bolívar</t>
  </si>
  <si>
    <t>Total Caribe Anexo I</t>
  </si>
  <si>
    <t>Total Caribe Sustancias Nocivas Liquidas</t>
  </si>
  <si>
    <t>Total Gases licuados</t>
  </si>
  <si>
    <t>Total Caribe</t>
  </si>
  <si>
    <t xml:space="preserve">Pacifico </t>
  </si>
  <si>
    <t>Subtotal Puerto de Buenaventura</t>
  </si>
  <si>
    <t>Subtotal Puerto de Tumaco</t>
  </si>
  <si>
    <t>Subtotal Puerto de Bahía Solano</t>
  </si>
  <si>
    <t>Subtotal Puerto de Guapi</t>
  </si>
  <si>
    <t>Total Pacifico Anexo I</t>
  </si>
  <si>
    <t>Total Pacifico Sustancias Nocivas Liquidas</t>
  </si>
  <si>
    <t>Total Pacifico</t>
  </si>
  <si>
    <t>Total Nacional Anexo I</t>
  </si>
  <si>
    <t>Total Nacional Sustancias Nocivas Liquidas</t>
  </si>
  <si>
    <t>Total Nacional Gases licuados</t>
  </si>
  <si>
    <t xml:space="preserve">Total Nacional </t>
  </si>
  <si>
    <t>Turbo Urabá y el Darién</t>
  </si>
  <si>
    <t>Enero a Diciembre de 2022</t>
  </si>
  <si>
    <t>Enero a Diciembre de 2023</t>
  </si>
  <si>
    <t>Enero a Diciembre de 2024</t>
  </si>
  <si>
    <r>
      <rPr>
        <b/>
        <sz val="9"/>
        <rFont val="Calibri"/>
        <family val="2"/>
      </rPr>
      <t>Fuente:</t>
    </r>
    <r>
      <rPr>
        <sz val="9"/>
        <rFont val="Calibri"/>
        <family val="2"/>
      </rPr>
      <t xml:space="preserve"> DIMAR. Registro de Prevención de la Contaminación en Control y Gestión de Productos Químicos, crudos y derivados.
</t>
    </r>
    <r>
      <rPr>
        <b/>
        <sz val="9"/>
        <rFont val="Calibri"/>
        <family val="2"/>
      </rPr>
      <t xml:space="preserve">Notas:  </t>
    </r>
    <r>
      <rPr>
        <sz val="9"/>
        <rFont val="Calibri"/>
        <family val="2"/>
      </rPr>
      <t xml:space="preserve">
*Las celdas sin información se deben a que no se obtuvo datos por alguna de las siguientes razones:  no ser realizaron notificaciones de descarga de residuos/desechos para el respectivo mes, hubo algún error en el cargue de la información de los informes donde se extrae la información.
*Los datos se encuentra anuales desde el 2015 hasta el 2020,  a partir del 2021 los datos se encuentran mensuales.</t>
    </r>
  </si>
  <si>
    <t>FORMATO
SERIES HISTORICAS PREVENCIÓN DE LA CONTAMINACIÓN EN CONTROL Y GESTIÓN DE OPERACIONES DE CARGA Y DESCARGA DE SUSTANCIAS / PRODUCTOS QUÍMICOS, CRUDOS Y DERIVADOS EN LOS PUERTOS DE COLOMBIA</t>
  </si>
  <si>
    <r>
      <t xml:space="preserve"> Proceso / Subproceso:</t>
    </r>
    <r>
      <rPr>
        <sz val="9"/>
        <rFont val="Arial"/>
        <family val="2"/>
      </rPr>
      <t xml:space="preserve"> G2-01 GESTION DE LA INFORMACIÓN ESTADISTICA
 </t>
    </r>
    <r>
      <rPr>
        <b/>
        <sz val="9"/>
        <rFont val="Arial"/>
        <family val="2"/>
      </rPr>
      <t>Código:</t>
    </r>
    <r>
      <rPr>
        <sz val="9"/>
        <rFont val="Arial"/>
        <family val="2"/>
      </rPr>
      <t xml:space="preserve"> G2-01-FOR-034
 </t>
    </r>
    <r>
      <rPr>
        <b/>
        <sz val="9"/>
        <rFont val="Arial"/>
        <family val="2"/>
      </rPr>
      <t>Versión:</t>
    </r>
    <r>
      <rPr>
        <sz val="9"/>
        <rFont val="Arial"/>
        <family val="2"/>
      </rPr>
      <t xml:space="preserve"> 1</t>
    </r>
  </si>
  <si>
    <r>
      <rPr>
        <b/>
        <sz val="9"/>
        <rFont val="Calibri"/>
        <family val="2"/>
      </rPr>
      <t>Fuente:</t>
    </r>
    <r>
      <rPr>
        <sz val="9"/>
        <rFont val="Calibri"/>
        <family val="2"/>
      </rPr>
      <t xml:space="preserve"> DIMAR. Registro de Prevención de la Contaminación en Control y Gestión de Productos Químicos, crudos y derivados.
</t>
    </r>
    <r>
      <rPr>
        <b/>
        <sz val="9"/>
        <rFont val="Calibri"/>
        <family val="2"/>
      </rPr>
      <t xml:space="preserve">Notas:  </t>
    </r>
    <r>
      <rPr>
        <sz val="9"/>
        <rFont val="Calibri"/>
        <family val="2"/>
      </rPr>
      <t xml:space="preserve">
*Las celdas sin información se deben a que no se obtuvo datos por alguna de las siguientes razones:  no ser realizaron notificaciones de descarga de residuos/desechos para el respectivo mes, hubo algún error en el cargue de la información de los informes donde se extrae la información.
* Los anexos corresponden a los que se encuentran en el Convenio de MARPOL (Convenio Internacional para Prevenir la Contaminación por los Buques)
*Los datos se encuentra anuales desde el 2015 hasta el 2020,  a partir del 2021 los datos se encuentran mensuales.
*Sustancia X: Sustancias nocivas líquidas que, si fueran descargadas en el mar tras operaciones de limpieza o deslastrado de tanques, se consideran un riesgo grave para los recursos marinos o para la salud del ser humano y, por consiguiente, justifican la prohibición de su descarga en el medio marino. 
*Sustancia Y: Sustancias nocivas líquidas que, si fueran descargadas en el mar tras operaciones de limpieza o deslastrado de tanques, se consideran un riesgo para los recursos marinos o para la salud del ser humano o causarían perjuicio a los alicientes recreativos u otros usos legítimos del mar y, por consiguiente, justifican una limitación con respecto a la calidad y la cantidad de su descarga en el medio marino 
*Sustancia Z: Sustancias nocivas líquidas que, si fueran descargadas en el mar tras operaciones de limpieza o deslastrado de tanques, supondrían un riesgo leve para los recursos marinos o para la salud del ser humano y, por consiguiente, justifican restricciones menos rigurosas con respecto a la calidad y la cantidad de su descarga en el medio marino 
*Sustancia OS: Sustancias indicadas como OS (Otras sustancias) en la columna correspondiente a la categoría de contaminación del Código Internacional de Quimiqueros que han sido evaluadas, determinándose que no pertenecen a las categorías X, Y o Z. </t>
    </r>
  </si>
  <si>
    <t xml:space="preserve">Cuadro 2 </t>
  </si>
  <si>
    <r>
      <t xml:space="preserve"> Proceso / Subproceso:</t>
    </r>
    <r>
      <rPr>
        <sz val="9"/>
        <rFont val="Arial"/>
        <family val="2"/>
      </rPr>
      <t xml:space="preserve"> G2-01 GESTION DE LA INFORMACIÓN ESTADISTICA 
 </t>
    </r>
    <r>
      <rPr>
        <b/>
        <sz val="9"/>
        <rFont val="Arial"/>
        <family val="2"/>
      </rPr>
      <t>Código:</t>
    </r>
    <r>
      <rPr>
        <sz val="9"/>
        <rFont val="Arial"/>
        <family val="2"/>
      </rPr>
      <t xml:space="preserve"> G2-01-FOR-034
 </t>
    </r>
    <r>
      <rPr>
        <b/>
        <sz val="9"/>
        <rFont val="Arial"/>
        <family val="2"/>
      </rPr>
      <t>Versión:</t>
    </r>
    <r>
      <rPr>
        <sz val="9"/>
        <rFont val="Arial"/>
        <family val="2"/>
      </rPr>
      <t xml:space="preserve">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</si>
</sst>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43" fontId="15" fillId="0" borderId="0" applyFont="0" applyFill="0" applyBorder="0" applyAlignment="0" applyProtection="0"/>
  </cellStyleXfs>
  <cellXfs count="206">
    <xf numFmtId="0" fontId="0" fillId="0" borderId="0" xfId="0"/>
    <xf numFmtId="0" fontId="5" fillId="2" borderId="1" xfId="3" applyFill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13" fillId="0" borderId="0" xfId="0" applyFont="1"/>
    <xf numFmtId="3" fontId="0" fillId="0" borderId="3" xfId="0" applyNumberFormat="1" applyBorder="1" applyAlignment="1">
      <alignment horizontal="right"/>
    </xf>
    <xf numFmtId="3" fontId="1" fillId="3" borderId="22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14" fillId="2" borderId="5" xfId="0" applyFont="1" applyFill="1" applyBorder="1"/>
    <xf numFmtId="0" fontId="14" fillId="2" borderId="0" xfId="0" applyFont="1" applyFill="1"/>
    <xf numFmtId="0" fontId="14" fillId="0" borderId="38" xfId="0" applyFont="1" applyBorder="1" applyAlignment="1">
      <alignment horizontal="center" vertical="center"/>
    </xf>
    <xf numFmtId="0" fontId="13" fillId="0" borderId="3" xfId="0" applyFont="1" applyBorder="1" applyAlignment="1">
      <alignment horizontal="left"/>
    </xf>
    <xf numFmtId="0" fontId="14" fillId="0" borderId="3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6" fillId="0" borderId="0" xfId="1" applyFont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164" fontId="13" fillId="0" borderId="3" xfId="4" applyNumberFormat="1" applyFont="1" applyBorder="1" applyAlignment="1">
      <alignment vertical="center"/>
    </xf>
    <xf numFmtId="164" fontId="14" fillId="3" borderId="47" xfId="4" applyNumberFormat="1" applyFont="1" applyFill="1" applyBorder="1" applyAlignment="1">
      <alignment vertical="center"/>
    </xf>
    <xf numFmtId="164" fontId="14" fillId="3" borderId="3" xfId="4" applyNumberFormat="1" applyFont="1" applyFill="1" applyBorder="1" applyAlignment="1">
      <alignment vertical="center"/>
    </xf>
    <xf numFmtId="164" fontId="14" fillId="3" borderId="21" xfId="4" applyNumberFormat="1" applyFont="1" applyFill="1" applyBorder="1" applyAlignment="1">
      <alignment vertical="center"/>
    </xf>
    <xf numFmtId="164" fontId="13" fillId="0" borderId="47" xfId="4" applyNumberFormat="1" applyFont="1" applyBorder="1" applyAlignment="1">
      <alignment vertical="center"/>
    </xf>
    <xf numFmtId="164" fontId="13" fillId="0" borderId="21" xfId="4" applyNumberFormat="1" applyFont="1" applyBorder="1" applyAlignment="1">
      <alignment vertical="center"/>
    </xf>
    <xf numFmtId="164" fontId="14" fillId="3" borderId="40" xfId="4" applyNumberFormat="1" applyFont="1" applyFill="1" applyBorder="1" applyAlignment="1">
      <alignment vertical="center"/>
    </xf>
    <xf numFmtId="164" fontId="14" fillId="3" borderId="22" xfId="4" applyNumberFormat="1" applyFont="1" applyFill="1" applyBorder="1" applyAlignment="1">
      <alignment vertical="center"/>
    </xf>
    <xf numFmtId="164" fontId="14" fillId="3" borderId="50" xfId="4" applyNumberFormat="1" applyFont="1" applyFill="1" applyBorder="1" applyAlignment="1">
      <alignment vertical="center"/>
    </xf>
    <xf numFmtId="164" fontId="13" fillId="0" borderId="3" xfId="4" applyNumberFormat="1" applyFont="1" applyBorder="1" applyAlignment="1">
      <alignment horizontal="right"/>
    </xf>
    <xf numFmtId="164" fontId="14" fillId="3" borderId="3" xfId="4" applyNumberFormat="1" applyFont="1" applyFill="1" applyBorder="1" applyAlignment="1">
      <alignment horizontal="right"/>
    </xf>
    <xf numFmtId="164" fontId="14" fillId="3" borderId="22" xfId="4" applyNumberFormat="1" applyFont="1" applyFill="1" applyBorder="1" applyAlignment="1">
      <alignment horizontal="right"/>
    </xf>
    <xf numFmtId="164" fontId="13" fillId="0" borderId="37" xfId="4" applyNumberFormat="1" applyFont="1" applyBorder="1" applyAlignment="1">
      <alignment horizontal="right"/>
    </xf>
    <xf numFmtId="164" fontId="13" fillId="0" borderId="1" xfId="4" applyNumberFormat="1" applyFont="1" applyBorder="1" applyAlignment="1">
      <alignment horizontal="right"/>
    </xf>
    <xf numFmtId="164" fontId="13" fillId="0" borderId="1" xfId="4" applyNumberFormat="1" applyFont="1" applyBorder="1"/>
    <xf numFmtId="164" fontId="13" fillId="0" borderId="21" xfId="4" applyNumberFormat="1" applyFont="1" applyBorder="1" applyAlignment="1">
      <alignment horizontal="right"/>
    </xf>
    <xf numFmtId="164" fontId="13" fillId="0" borderId="37" xfId="4" applyNumberFormat="1" applyFont="1" applyBorder="1"/>
    <xf numFmtId="164" fontId="13" fillId="0" borderId="0" xfId="4" applyNumberFormat="1" applyFont="1" applyBorder="1"/>
    <xf numFmtId="164" fontId="13" fillId="0" borderId="4" xfId="4" applyNumberFormat="1" applyFont="1" applyBorder="1" applyAlignment="1">
      <alignment horizontal="right"/>
    </xf>
    <xf numFmtId="164" fontId="14" fillId="3" borderId="37" xfId="4" applyNumberFormat="1" applyFont="1" applyFill="1" applyBorder="1" applyAlignment="1">
      <alignment horizontal="right"/>
    </xf>
    <xf numFmtId="164" fontId="14" fillId="3" borderId="1" xfId="4" applyNumberFormat="1" applyFont="1" applyFill="1" applyBorder="1" applyAlignment="1">
      <alignment horizontal="right"/>
    </xf>
    <xf numFmtId="164" fontId="14" fillId="3" borderId="21" xfId="4" applyNumberFormat="1" applyFont="1" applyFill="1" applyBorder="1" applyAlignment="1">
      <alignment horizontal="right"/>
    </xf>
    <xf numFmtId="164" fontId="13" fillId="0" borderId="31" xfId="4" applyNumberFormat="1" applyFont="1" applyBorder="1"/>
    <xf numFmtId="164" fontId="13" fillId="0" borderId="32" xfId="4" applyNumberFormat="1" applyFont="1" applyBorder="1"/>
    <xf numFmtId="164" fontId="13" fillId="0" borderId="6" xfId="4" applyNumberFormat="1" applyFont="1" applyBorder="1" applyAlignment="1">
      <alignment horizontal="right"/>
    </xf>
    <xf numFmtId="164" fontId="13" fillId="3" borderId="48" xfId="4" applyNumberFormat="1" applyFont="1" applyFill="1" applyBorder="1" applyAlignment="1">
      <alignment horizontal="right"/>
    </xf>
    <xf numFmtId="164" fontId="13" fillId="3" borderId="46" xfId="4" applyNumberFormat="1" applyFont="1" applyFill="1" applyBorder="1" applyAlignment="1">
      <alignment horizontal="right"/>
    </xf>
    <xf numFmtId="164" fontId="13" fillId="3" borderId="49" xfId="4" applyNumberFormat="1" applyFont="1" applyFill="1" applyBorder="1" applyAlignment="1">
      <alignment horizontal="right"/>
    </xf>
    <xf numFmtId="164" fontId="14" fillId="3" borderId="27" xfId="4" applyNumberFormat="1" applyFont="1" applyFill="1" applyBorder="1" applyAlignment="1">
      <alignment horizontal="right"/>
    </xf>
    <xf numFmtId="164" fontId="14" fillId="3" borderId="24" xfId="4" applyNumberFormat="1" applyFont="1" applyFill="1" applyBorder="1" applyAlignment="1">
      <alignment horizontal="right"/>
    </xf>
    <xf numFmtId="164" fontId="14" fillId="3" borderId="50" xfId="4" applyNumberFormat="1" applyFont="1" applyFill="1" applyBorder="1" applyAlignment="1">
      <alignment horizontal="right"/>
    </xf>
    <xf numFmtId="164" fontId="13" fillId="0" borderId="42" xfId="4" applyNumberFormat="1" applyFont="1" applyBorder="1"/>
    <xf numFmtId="164" fontId="13" fillId="3" borderId="21" xfId="4" applyNumberFormat="1" applyFont="1" applyFill="1" applyBorder="1" applyAlignment="1">
      <alignment horizontal="right"/>
    </xf>
    <xf numFmtId="164" fontId="13" fillId="0" borderId="48" xfId="4" applyNumberFormat="1" applyFont="1" applyBorder="1" applyAlignment="1">
      <alignment horizontal="right"/>
    </xf>
    <xf numFmtId="164" fontId="13" fillId="3" borderId="31" xfId="4" applyNumberFormat="1" applyFont="1" applyFill="1" applyBorder="1" applyAlignment="1">
      <alignment horizontal="right"/>
    </xf>
    <xf numFmtId="164" fontId="13" fillId="3" borderId="0" xfId="4" applyNumberFormat="1" applyFont="1" applyFill="1" applyBorder="1" applyAlignment="1">
      <alignment horizontal="right"/>
    </xf>
    <xf numFmtId="164" fontId="13" fillId="3" borderId="32" xfId="4" applyNumberFormat="1" applyFont="1" applyFill="1" applyBorder="1" applyAlignment="1">
      <alignment horizontal="right"/>
    </xf>
    <xf numFmtId="164" fontId="14" fillId="3" borderId="31" xfId="4" applyNumberFormat="1" applyFont="1" applyFill="1" applyBorder="1" applyAlignment="1">
      <alignment horizontal="right"/>
    </xf>
    <xf numFmtId="164" fontId="14" fillId="3" borderId="0" xfId="4" applyNumberFormat="1" applyFont="1" applyFill="1" applyBorder="1" applyAlignment="1">
      <alignment horizontal="right"/>
    </xf>
    <xf numFmtId="164" fontId="14" fillId="3" borderId="32" xfId="4" applyNumberFormat="1" applyFont="1" applyFill="1" applyBorder="1" applyAlignment="1">
      <alignment horizontal="right"/>
    </xf>
    <xf numFmtId="164" fontId="13" fillId="0" borderId="25" xfId="4" applyNumberFormat="1" applyFont="1" applyBorder="1" applyAlignment="1">
      <alignment horizontal="right"/>
    </xf>
    <xf numFmtId="164" fontId="13" fillId="0" borderId="42" xfId="4" applyNumberFormat="1" applyFont="1" applyBorder="1" applyAlignment="1">
      <alignment horizontal="right"/>
    </xf>
    <xf numFmtId="164" fontId="13" fillId="3" borderId="33" xfId="4" applyNumberFormat="1" applyFont="1" applyFill="1" applyBorder="1" applyAlignment="1">
      <alignment horizontal="right"/>
    </xf>
    <xf numFmtId="164" fontId="13" fillId="3" borderId="34" xfId="4" applyNumberFormat="1" applyFont="1" applyFill="1" applyBorder="1" applyAlignment="1">
      <alignment horizontal="right"/>
    </xf>
    <xf numFmtId="164" fontId="13" fillId="3" borderId="35" xfId="4" applyNumberFormat="1" applyFont="1" applyFill="1" applyBorder="1" applyAlignment="1">
      <alignment horizontal="right"/>
    </xf>
    <xf numFmtId="164" fontId="14" fillId="3" borderId="30" xfId="4" applyNumberFormat="1" applyFont="1" applyFill="1" applyBorder="1" applyAlignment="1">
      <alignment horizontal="right"/>
    </xf>
    <xf numFmtId="164" fontId="14" fillId="3" borderId="29" xfId="4" applyNumberFormat="1" applyFont="1" applyFill="1" applyBorder="1" applyAlignment="1">
      <alignment horizontal="right"/>
    </xf>
    <xf numFmtId="164" fontId="14" fillId="3" borderId="36" xfId="4" applyNumberFormat="1" applyFont="1" applyFill="1" applyBorder="1" applyAlignment="1">
      <alignment horizontal="right"/>
    </xf>
    <xf numFmtId="164" fontId="14" fillId="3" borderId="33" xfId="4" applyNumberFormat="1" applyFont="1" applyFill="1" applyBorder="1" applyAlignment="1">
      <alignment horizontal="right"/>
    </xf>
    <xf numFmtId="164" fontId="14" fillId="3" borderId="34" xfId="4" applyNumberFormat="1" applyFont="1" applyFill="1" applyBorder="1" applyAlignment="1">
      <alignment horizontal="right"/>
    </xf>
    <xf numFmtId="164" fontId="13" fillId="0" borderId="0" xfId="4" applyNumberFormat="1" applyFont="1"/>
    <xf numFmtId="164" fontId="16" fillId="0" borderId="0" xfId="4" applyNumberFormat="1" applyFont="1" applyBorder="1" applyAlignment="1">
      <alignment horizontal="left" vertical="center" wrapText="1"/>
    </xf>
    <xf numFmtId="164" fontId="6" fillId="0" borderId="0" xfId="4" applyNumberFormat="1" applyFont="1" applyBorder="1" applyAlignment="1">
      <alignment horizontal="left" vertical="center" wrapText="1"/>
    </xf>
    <xf numFmtId="164" fontId="6" fillId="0" borderId="13" xfId="4" applyNumberFormat="1" applyFont="1" applyBorder="1" applyAlignment="1">
      <alignment horizontal="left" vertical="center" wrapText="1"/>
    </xf>
    <xf numFmtId="164" fontId="14" fillId="0" borderId="0" xfId="4" applyNumberFormat="1" applyFont="1"/>
    <xf numFmtId="164" fontId="6" fillId="0" borderId="0" xfId="4" applyNumberFormat="1" applyFont="1" applyAlignment="1">
      <alignment horizontal="left" vertical="center" wrapText="1"/>
    </xf>
    <xf numFmtId="164" fontId="14" fillId="2" borderId="5" xfId="4" applyNumberFormat="1" applyFont="1" applyFill="1" applyBorder="1"/>
    <xf numFmtId="164" fontId="14" fillId="2" borderId="0" xfId="4" applyNumberFormat="1" applyFont="1" applyFill="1" applyBorder="1"/>
    <xf numFmtId="164" fontId="14" fillId="2" borderId="0" xfId="4" applyNumberFormat="1" applyFont="1" applyFill="1" applyAlignment="1">
      <alignment wrapText="1"/>
    </xf>
    <xf numFmtId="164" fontId="14" fillId="3" borderId="27" xfId="4" applyNumberFormat="1" applyFont="1" applyFill="1" applyBorder="1" applyAlignment="1">
      <alignment horizontal="center" vertical="center" wrapText="1"/>
    </xf>
    <xf numFmtId="164" fontId="14" fillId="3" borderId="24" xfId="4" applyNumberFormat="1" applyFont="1" applyFill="1" applyBorder="1" applyAlignment="1">
      <alignment horizontal="center" vertical="center" wrapText="1"/>
    </xf>
    <xf numFmtId="164" fontId="14" fillId="2" borderId="14" xfId="4" applyNumberFormat="1" applyFont="1" applyFill="1" applyBorder="1" applyAlignment="1">
      <alignment vertical="center"/>
    </xf>
    <xf numFmtId="164" fontId="13" fillId="0" borderId="3" xfId="4" applyNumberFormat="1" applyFont="1" applyBorder="1" applyAlignment="1">
      <alignment horizontal="left"/>
    </xf>
    <xf numFmtId="164" fontId="14" fillId="3" borderId="3" xfId="4" applyNumberFormat="1" applyFont="1" applyFill="1" applyBorder="1" applyAlignment="1">
      <alignment horizontal="right" wrapText="1"/>
    </xf>
    <xf numFmtId="164" fontId="14" fillId="2" borderId="3" xfId="4" applyNumberFormat="1" applyFont="1" applyFill="1" applyBorder="1" applyAlignment="1">
      <alignment vertical="center" wrapText="1"/>
    </xf>
    <xf numFmtId="164" fontId="14" fillId="0" borderId="3" xfId="4" applyNumberFormat="1" applyFont="1" applyBorder="1" applyAlignment="1"/>
    <xf numFmtId="164" fontId="14" fillId="3" borderId="27" xfId="4" applyNumberFormat="1" applyFont="1" applyFill="1" applyBorder="1" applyAlignment="1">
      <alignment horizontal="center" vertical="center"/>
    </xf>
    <xf numFmtId="164" fontId="14" fillId="3" borderId="22" xfId="4" applyNumberFormat="1" applyFont="1" applyFill="1" applyBorder="1" applyAlignment="1">
      <alignment horizontal="right" vertical="center"/>
    </xf>
    <xf numFmtId="164" fontId="17" fillId="0" borderId="0" xfId="4" applyNumberFormat="1" applyFont="1"/>
    <xf numFmtId="164" fontId="14" fillId="2" borderId="43" xfId="4" applyNumberFormat="1" applyFont="1" applyFill="1" applyBorder="1" applyAlignment="1">
      <alignment vertical="center"/>
    </xf>
    <xf numFmtId="164" fontId="14" fillId="2" borderId="43" xfId="4" applyNumberFormat="1" applyFont="1" applyFill="1" applyBorder="1" applyAlignment="1">
      <alignment horizontal="left" vertical="center"/>
    </xf>
    <xf numFmtId="164" fontId="14" fillId="3" borderId="31" xfId="4" applyNumberFormat="1" applyFont="1" applyFill="1" applyBorder="1" applyAlignment="1">
      <alignment horizontal="right" wrapText="1"/>
    </xf>
    <xf numFmtId="164" fontId="14" fillId="3" borderId="0" xfId="4" applyNumberFormat="1" applyFont="1" applyFill="1" applyAlignment="1">
      <alignment horizontal="right" wrapText="1"/>
    </xf>
    <xf numFmtId="164" fontId="18" fillId="0" borderId="0" xfId="4" applyNumberFormat="1" applyFont="1"/>
    <xf numFmtId="164" fontId="14" fillId="2" borderId="51" xfId="4" applyNumberFormat="1" applyFont="1" applyFill="1" applyBorder="1" applyAlignment="1">
      <alignment vertical="center"/>
    </xf>
    <xf numFmtId="164" fontId="14" fillId="0" borderId="3" xfId="4" applyNumberFormat="1" applyFont="1" applyBorder="1" applyAlignment="1">
      <alignment horizontal="left"/>
    </xf>
    <xf numFmtId="164" fontId="9" fillId="0" borderId="0" xfId="4" applyNumberFormat="1" applyFont="1" applyAlignment="1">
      <alignment horizontal="left" vertical="center" wrapText="1"/>
    </xf>
    <xf numFmtId="164" fontId="14" fillId="2" borderId="33" xfId="4" applyNumberFormat="1" applyFont="1" applyFill="1" applyBorder="1" applyAlignment="1">
      <alignment vertical="center"/>
    </xf>
    <xf numFmtId="164" fontId="14" fillId="2" borderId="34" xfId="4" applyNumberFormat="1" applyFont="1" applyFill="1" applyBorder="1" applyAlignment="1">
      <alignment vertical="center"/>
    </xf>
    <xf numFmtId="164" fontId="14" fillId="2" borderId="35" xfId="4" applyNumberFormat="1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right" vertical="center"/>
    </xf>
    <xf numFmtId="0" fontId="14" fillId="3" borderId="23" xfId="0" applyFont="1" applyFill="1" applyBorder="1" applyAlignment="1">
      <alignment horizontal="right" vertical="center"/>
    </xf>
    <xf numFmtId="0" fontId="14" fillId="3" borderId="5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3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6" fillId="0" borderId="13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9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left" vertical="center" wrapText="1"/>
    </xf>
    <xf numFmtId="0" fontId="14" fillId="3" borderId="37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4" fillId="4" borderId="51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164" fontId="14" fillId="3" borderId="31" xfId="4" applyNumberFormat="1" applyFont="1" applyFill="1" applyBorder="1" applyAlignment="1">
      <alignment horizontal="right" wrapText="1"/>
    </xf>
    <xf numFmtId="164" fontId="14" fillId="3" borderId="0" xfId="4" applyNumberFormat="1" applyFont="1" applyFill="1" applyBorder="1" applyAlignment="1">
      <alignment horizontal="right" wrapText="1"/>
    </xf>
    <xf numFmtId="164" fontId="14" fillId="3" borderId="47" xfId="4" applyNumberFormat="1" applyFont="1" applyFill="1" applyBorder="1" applyAlignment="1">
      <alignment horizontal="center" vertical="center" wrapText="1"/>
    </xf>
    <xf numFmtId="164" fontId="14" fillId="3" borderId="4" xfId="4" applyNumberFormat="1" applyFont="1" applyFill="1" applyBorder="1" applyAlignment="1">
      <alignment horizontal="center" vertical="center" wrapText="1"/>
    </xf>
    <xf numFmtId="164" fontId="14" fillId="3" borderId="28" xfId="4" applyNumberFormat="1" applyFont="1" applyFill="1" applyBorder="1" applyAlignment="1">
      <alignment horizontal="center" vertical="center" wrapText="1"/>
    </xf>
    <xf numFmtId="164" fontId="14" fillId="3" borderId="58" xfId="4" applyNumberFormat="1" applyFont="1" applyFill="1" applyBorder="1" applyAlignment="1">
      <alignment horizontal="center" vertical="center" wrapText="1"/>
    </xf>
    <xf numFmtId="164" fontId="16" fillId="0" borderId="13" xfId="4" applyNumberFormat="1" applyFont="1" applyBorder="1" applyAlignment="1">
      <alignment horizontal="left" vertical="center" wrapText="1"/>
    </xf>
    <xf numFmtId="164" fontId="16" fillId="0" borderId="0" xfId="4" applyNumberFormat="1" applyFont="1" applyBorder="1" applyAlignment="1">
      <alignment horizontal="left" vertical="center" wrapText="1"/>
    </xf>
    <xf numFmtId="164" fontId="16" fillId="0" borderId="9" xfId="4" applyNumberFormat="1" applyFont="1" applyBorder="1" applyAlignment="1">
      <alignment horizontal="left" vertical="center" wrapText="1"/>
    </xf>
    <xf numFmtId="164" fontId="16" fillId="0" borderId="10" xfId="4" applyNumberFormat="1" applyFont="1" applyBorder="1" applyAlignment="1">
      <alignment horizontal="left" vertical="center" wrapText="1"/>
    </xf>
    <xf numFmtId="164" fontId="6" fillId="0" borderId="13" xfId="4" applyNumberFormat="1" applyFont="1" applyBorder="1" applyAlignment="1">
      <alignment horizontal="left" vertical="center" wrapText="1"/>
    </xf>
    <xf numFmtId="164" fontId="6" fillId="0" borderId="0" xfId="4" applyNumberFormat="1" applyFont="1" applyBorder="1" applyAlignment="1">
      <alignment horizontal="left" vertical="center" wrapText="1"/>
    </xf>
    <xf numFmtId="164" fontId="14" fillId="4" borderId="16" xfId="4" applyNumberFormat="1" applyFont="1" applyFill="1" applyBorder="1" applyAlignment="1">
      <alignment horizontal="center" vertical="center" wrapText="1"/>
    </xf>
    <xf numFmtId="164" fontId="14" fillId="4" borderId="8" xfId="4" applyNumberFormat="1" applyFont="1" applyFill="1" applyBorder="1" applyAlignment="1">
      <alignment horizontal="center" vertical="center" wrapText="1"/>
    </xf>
    <xf numFmtId="164" fontId="14" fillId="4" borderId="17" xfId="4" applyNumberFormat="1" applyFont="1" applyFill="1" applyBorder="1" applyAlignment="1">
      <alignment horizontal="center" vertical="center" wrapText="1"/>
    </xf>
    <xf numFmtId="164" fontId="14" fillId="4" borderId="14" xfId="4" applyNumberFormat="1" applyFont="1" applyFill="1" applyBorder="1" applyAlignment="1">
      <alignment horizontal="center" vertical="center" wrapText="1"/>
    </xf>
    <xf numFmtId="164" fontId="14" fillId="4" borderId="0" xfId="4" applyNumberFormat="1" applyFont="1" applyFill="1" applyBorder="1" applyAlignment="1">
      <alignment horizontal="center" vertical="center" wrapText="1"/>
    </xf>
    <xf numFmtId="164" fontId="14" fillId="4" borderId="15" xfId="4" applyNumberFormat="1" applyFont="1" applyFill="1" applyBorder="1" applyAlignment="1">
      <alignment horizontal="center" vertical="center" wrapText="1"/>
    </xf>
    <xf numFmtId="164" fontId="14" fillId="3" borderId="41" xfId="4" applyNumberFormat="1" applyFont="1" applyFill="1" applyBorder="1" applyAlignment="1">
      <alignment horizontal="center" vertical="center" wrapText="1"/>
    </xf>
    <xf numFmtId="164" fontId="14" fillId="3" borderId="44" xfId="4" applyNumberFormat="1" applyFont="1" applyFill="1" applyBorder="1" applyAlignment="1">
      <alignment horizontal="center" vertical="center" wrapText="1"/>
    </xf>
    <xf numFmtId="164" fontId="14" fillId="3" borderId="45" xfId="4" applyNumberFormat="1" applyFont="1" applyFill="1" applyBorder="1" applyAlignment="1">
      <alignment horizontal="center" vertical="center" wrapText="1"/>
    </xf>
    <xf numFmtId="164" fontId="14" fillId="3" borderId="26" xfId="4" applyNumberFormat="1" applyFont="1" applyFill="1" applyBorder="1" applyAlignment="1">
      <alignment horizontal="center" vertical="center" wrapText="1"/>
    </xf>
    <xf numFmtId="164" fontId="14" fillId="3" borderId="19" xfId="4" applyNumberFormat="1" applyFont="1" applyFill="1" applyBorder="1" applyAlignment="1">
      <alignment horizontal="center" vertical="center" wrapText="1"/>
    </xf>
    <xf numFmtId="164" fontId="14" fillId="3" borderId="20" xfId="4" applyNumberFormat="1" applyFont="1" applyFill="1" applyBorder="1" applyAlignment="1">
      <alignment horizontal="center" vertical="center" wrapText="1"/>
    </xf>
    <xf numFmtId="164" fontId="14" fillId="3" borderId="37" xfId="4" applyNumberFormat="1" applyFont="1" applyFill="1" applyBorder="1" applyAlignment="1">
      <alignment horizontal="center" vertical="center" wrapText="1"/>
    </xf>
    <xf numFmtId="164" fontId="14" fillId="3" borderId="1" xfId="4" applyNumberFormat="1" applyFont="1" applyFill="1" applyBorder="1" applyAlignment="1">
      <alignment horizontal="center" vertical="center" wrapText="1"/>
    </xf>
    <xf numFmtId="164" fontId="14" fillId="3" borderId="21" xfId="4" applyNumberFormat="1" applyFont="1" applyFill="1" applyBorder="1" applyAlignment="1">
      <alignment horizontal="center" vertical="center" wrapText="1"/>
    </xf>
    <xf numFmtId="164" fontId="14" fillId="3" borderId="50" xfId="4" applyNumberFormat="1" applyFont="1" applyFill="1" applyBorder="1" applyAlignment="1">
      <alignment horizontal="center" vertical="center" wrapText="1"/>
    </xf>
    <xf numFmtId="164" fontId="14" fillId="3" borderId="33" xfId="4" applyNumberFormat="1" applyFont="1" applyFill="1" applyBorder="1" applyAlignment="1">
      <alignment horizontal="center" vertical="center" wrapText="1"/>
    </xf>
    <xf numFmtId="164" fontId="14" fillId="3" borderId="34" xfId="4" applyNumberFormat="1" applyFont="1" applyFill="1" applyBorder="1" applyAlignment="1">
      <alignment horizontal="center" vertical="center" wrapText="1"/>
    </xf>
    <xf numFmtId="164" fontId="14" fillId="3" borderId="35" xfId="4" applyNumberFormat="1" applyFont="1" applyFill="1" applyBorder="1" applyAlignment="1">
      <alignment horizontal="center" vertical="center" wrapText="1"/>
    </xf>
    <xf numFmtId="164" fontId="14" fillId="3" borderId="27" xfId="4" applyNumberFormat="1" applyFont="1" applyFill="1" applyBorder="1" applyAlignment="1">
      <alignment horizontal="center" vertical="center" wrapText="1"/>
    </xf>
    <xf numFmtId="164" fontId="14" fillId="3" borderId="24" xfId="4" applyNumberFormat="1" applyFont="1" applyFill="1" applyBorder="1" applyAlignment="1">
      <alignment horizontal="center" vertical="center" wrapText="1"/>
    </xf>
    <xf numFmtId="164" fontId="14" fillId="3" borderId="43" xfId="4" applyNumberFormat="1" applyFont="1" applyFill="1" applyBorder="1" applyAlignment="1">
      <alignment horizontal="center" vertical="center" wrapText="1"/>
    </xf>
    <xf numFmtId="164" fontId="14" fillId="3" borderId="3" xfId="4" applyNumberFormat="1" applyFont="1" applyFill="1" applyBorder="1" applyAlignment="1">
      <alignment horizontal="center" vertical="center" wrapText="1"/>
    </xf>
    <xf numFmtId="164" fontId="14" fillId="3" borderId="22" xfId="4" applyNumberFormat="1" applyFont="1" applyFill="1" applyBorder="1" applyAlignment="1">
      <alignment horizontal="center" vertical="center" wrapText="1"/>
    </xf>
    <xf numFmtId="164" fontId="14" fillId="3" borderId="59" xfId="4" applyNumberFormat="1" applyFont="1" applyFill="1" applyBorder="1" applyAlignment="1">
      <alignment horizontal="center" vertical="center" wrapText="1"/>
    </xf>
    <xf numFmtId="164" fontId="14" fillId="3" borderId="60" xfId="4" applyNumberFormat="1" applyFont="1" applyFill="1" applyBorder="1" applyAlignment="1">
      <alignment horizontal="center" vertical="center" wrapText="1"/>
    </xf>
    <xf numFmtId="164" fontId="14" fillId="3" borderId="56" xfId="4" applyNumberFormat="1" applyFont="1" applyFill="1" applyBorder="1" applyAlignment="1">
      <alignment horizontal="center" vertical="center"/>
    </xf>
    <xf numFmtId="164" fontId="14" fillId="3" borderId="48" xfId="4" applyNumberFormat="1" applyFont="1" applyFill="1" applyBorder="1" applyAlignment="1">
      <alignment horizontal="center" vertical="center"/>
    </xf>
    <xf numFmtId="164" fontId="14" fillId="3" borderId="42" xfId="4" applyNumberFormat="1" applyFont="1" applyFill="1" applyBorder="1" applyAlignment="1">
      <alignment horizontal="center" vertical="center"/>
    </xf>
    <xf numFmtId="164" fontId="14" fillId="3" borderId="57" xfId="4" applyNumberFormat="1" applyFont="1" applyFill="1" applyBorder="1" applyAlignment="1">
      <alignment horizontal="center" vertical="center"/>
    </xf>
    <xf numFmtId="164" fontId="14" fillId="3" borderId="0" xfId="4" applyNumberFormat="1" applyFont="1" applyFill="1" applyAlignment="1">
      <alignment horizontal="right" wrapText="1"/>
    </xf>
    <xf numFmtId="164" fontId="14" fillId="3" borderId="31" xfId="4" applyNumberFormat="1" applyFont="1" applyFill="1" applyBorder="1" applyAlignment="1">
      <alignment horizontal="right"/>
    </xf>
    <xf numFmtId="164" fontId="14" fillId="3" borderId="0" xfId="4" applyNumberFormat="1" applyFont="1" applyFill="1" applyAlignment="1">
      <alignment horizontal="right"/>
    </xf>
    <xf numFmtId="164" fontId="14" fillId="3" borderId="29" xfId="4" applyNumberFormat="1" applyFont="1" applyFill="1" applyBorder="1" applyAlignment="1">
      <alignment horizontal="right"/>
    </xf>
    <xf numFmtId="164" fontId="14" fillId="3" borderId="30" xfId="4" applyNumberFormat="1" applyFont="1" applyFill="1" applyBorder="1" applyAlignment="1">
      <alignment horizontal="right"/>
    </xf>
    <xf numFmtId="164" fontId="14" fillId="3" borderId="53" xfId="4" applyNumberFormat="1" applyFont="1" applyFill="1" applyBorder="1" applyAlignment="1">
      <alignment horizontal="center" vertical="center"/>
    </xf>
    <xf numFmtId="164" fontId="14" fillId="3" borderId="54" xfId="4" applyNumberFormat="1" applyFont="1" applyFill="1" applyBorder="1" applyAlignment="1">
      <alignment horizontal="center" vertical="center"/>
    </xf>
    <xf numFmtId="164" fontId="14" fillId="3" borderId="29" xfId="4" applyNumberFormat="1" applyFont="1" applyFill="1" applyBorder="1" applyAlignment="1">
      <alignment horizontal="right" vertical="center"/>
    </xf>
    <xf numFmtId="164" fontId="14" fillId="3" borderId="30" xfId="4" applyNumberFormat="1" applyFont="1" applyFill="1" applyBorder="1" applyAlignment="1">
      <alignment horizontal="right" vertical="center"/>
    </xf>
    <xf numFmtId="164" fontId="14" fillId="3" borderId="55" xfId="4" applyNumberFormat="1" applyFont="1" applyFill="1" applyBorder="1" applyAlignment="1">
      <alignment horizontal="center" vertical="center"/>
    </xf>
    <xf numFmtId="164" fontId="14" fillId="3" borderId="33" xfId="4" applyNumberFormat="1" applyFont="1" applyFill="1" applyBorder="1" applyAlignment="1">
      <alignment horizontal="right"/>
    </xf>
    <xf numFmtId="164" fontId="14" fillId="3" borderId="34" xfId="4" applyNumberFormat="1" applyFont="1" applyFill="1" applyBorder="1" applyAlignment="1">
      <alignment horizontal="right"/>
    </xf>
    <xf numFmtId="164" fontId="14" fillId="3" borderId="0" xfId="4" applyNumberFormat="1" applyFont="1" applyFill="1" applyBorder="1" applyAlignment="1">
      <alignment horizontal="right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415018</xdr:colOff>
      <xdr:row>0</xdr:row>
      <xdr:rowOff>119744</xdr:rowOff>
    </xdr:from>
    <xdr:to>
      <xdr:col>4</xdr:col>
      <xdr:colOff>585652</xdr:colOff>
      <xdr:row>4</xdr:row>
      <xdr:rowOff>183697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8" y="119744"/>
          <a:ext cx="2875734" cy="911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78924</xdr:rowOff>
    </xdr:from>
    <xdr:to>
      <xdr:col>3</xdr:col>
      <xdr:colOff>535935</xdr:colOff>
      <xdr:row>5</xdr:row>
      <xdr:rowOff>121104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ABBEA905-9DFF-4A9B-8EA8-E4FB1E10A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8924"/>
          <a:ext cx="2860035" cy="994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1004454</xdr:colOff>
      <xdr:row>0</xdr:row>
      <xdr:rowOff>118012</xdr:rowOff>
    </xdr:from>
    <xdr:to>
      <xdr:col>3</xdr:col>
      <xdr:colOff>1975819</xdr:colOff>
      <xdr:row>4</xdr:row>
      <xdr:rowOff>217343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35A60F-724D-4026-9D18-D5EE536E0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9" y="118012"/>
          <a:ext cx="2270229" cy="91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L11"/>
  <sheetViews>
    <sheetView showGridLines="0" tabSelected="1" zoomScaleNormal="100" workbookViewId="0">
      <selection activeCell="F6" sqref="F6"/>
    </sheetView>
  </sheetViews>
  <sheetFormatPr baseColWidth="10" defaultColWidth="11.42578125" defaultRowHeight="15" x14ac:dyDescent="0.25"/>
  <cols>
    <col min="1" max="1" width="6.28515625" customWidth="1"/>
    <col min="2" max="2" width="20" customWidth="1"/>
    <col min="9" max="9" width="10.7109375" customWidth="1"/>
    <col min="10" max="10" width="9.42578125" customWidth="1"/>
    <col min="11" max="11" width="9" customWidth="1"/>
    <col min="12" max="12" width="11.5703125" customWidth="1"/>
  </cols>
  <sheetData>
    <row r="1" spans="2:12" ht="14.45" customHeight="1" x14ac:dyDescent="0.25">
      <c r="F1" s="106" t="s">
        <v>0</v>
      </c>
      <c r="G1" s="107"/>
      <c r="H1" s="107"/>
      <c r="I1" s="107"/>
      <c r="J1" s="107"/>
      <c r="K1" s="107"/>
      <c r="L1" s="107"/>
    </row>
    <row r="2" spans="2:12" ht="28.5" customHeight="1" x14ac:dyDescent="0.25">
      <c r="F2" s="108"/>
      <c r="G2" s="109"/>
      <c r="H2" s="109"/>
      <c r="I2" s="109"/>
      <c r="J2" s="109"/>
      <c r="K2" s="109"/>
      <c r="L2" s="109"/>
    </row>
    <row r="3" spans="2:12" ht="12.75" customHeight="1" x14ac:dyDescent="0.25">
      <c r="F3" s="102" t="s">
        <v>100</v>
      </c>
      <c r="G3" s="103"/>
      <c r="H3" s="103"/>
      <c r="I3" s="103"/>
      <c r="J3" s="103"/>
      <c r="K3" s="103"/>
      <c r="L3" s="103"/>
    </row>
    <row r="4" spans="2:12" ht="11.25" customHeight="1" x14ac:dyDescent="0.25">
      <c r="F4" s="104"/>
      <c r="G4" s="105"/>
      <c r="H4" s="105"/>
      <c r="I4" s="105"/>
      <c r="J4" s="105"/>
      <c r="K4" s="105"/>
      <c r="L4" s="105"/>
    </row>
    <row r="5" spans="2:12" ht="19.899999999999999" customHeight="1" x14ac:dyDescent="0.25">
      <c r="F5" s="104"/>
      <c r="G5" s="105"/>
      <c r="H5" s="105"/>
      <c r="I5" s="105"/>
      <c r="J5" s="105"/>
      <c r="K5" s="105"/>
      <c r="L5" s="105"/>
    </row>
    <row r="8" spans="2:12" ht="28.9" customHeight="1" x14ac:dyDescent="0.25">
      <c r="B8" s="110" t="s">
        <v>2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</row>
    <row r="9" spans="2:12" x14ac:dyDescent="0.25">
      <c r="B9" s="113" t="s">
        <v>3</v>
      </c>
      <c r="C9" s="114"/>
      <c r="D9" s="114"/>
      <c r="E9" s="114"/>
      <c r="F9" s="114"/>
      <c r="G9" s="114"/>
      <c r="H9" s="114"/>
      <c r="I9" s="114"/>
      <c r="J9" s="114"/>
      <c r="K9" s="114"/>
      <c r="L9" s="115"/>
    </row>
    <row r="10" spans="2:12" ht="29.45" customHeight="1" x14ac:dyDescent="0.25">
      <c r="B10" s="1" t="s">
        <v>4</v>
      </c>
      <c r="C10" s="101" t="s">
        <v>5</v>
      </c>
      <c r="D10" s="101"/>
      <c r="E10" s="101"/>
      <c r="F10" s="101"/>
      <c r="G10" s="101"/>
      <c r="H10" s="101"/>
      <c r="I10" s="101"/>
      <c r="J10" s="101"/>
      <c r="K10" s="101"/>
      <c r="L10" s="101"/>
    </row>
    <row r="11" spans="2:12" ht="30.75" customHeight="1" x14ac:dyDescent="0.25">
      <c r="B11" s="1" t="s">
        <v>6</v>
      </c>
      <c r="C11" s="101" t="s">
        <v>7</v>
      </c>
      <c r="D11" s="101"/>
      <c r="E11" s="101"/>
      <c r="F11" s="101"/>
      <c r="G11" s="101"/>
      <c r="H11" s="101"/>
      <c r="I11" s="101"/>
      <c r="J11" s="101"/>
      <c r="K11" s="101"/>
      <c r="L11" s="101"/>
    </row>
  </sheetData>
  <mergeCells count="6">
    <mergeCell ref="C11:L11"/>
    <mergeCell ref="F3:L5"/>
    <mergeCell ref="F1:L2"/>
    <mergeCell ref="B8:L8"/>
    <mergeCell ref="B9:L9"/>
    <mergeCell ref="C10:L10"/>
  </mergeCells>
  <phoneticPr fontId="4" type="noConversion"/>
  <hyperlinks>
    <hyperlink ref="B10" location="'Cuadro 1'!A1" display="CUADRO 1" xr:uid="{00000000-0004-0000-0000-000000000000}"/>
    <hyperlink ref="B11" location="'Cuadro 2'!A1" display="CUADRO 2" xr:uid="{00000000-0004-0000-0000-000001000000}"/>
  </hyperlinks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CC43"/>
  <sheetViews>
    <sheetView showGridLines="0" zoomScaleNormal="100" workbookViewId="0">
      <selection activeCell="B8" sqref="B8:AC8"/>
    </sheetView>
  </sheetViews>
  <sheetFormatPr baseColWidth="10" defaultColWidth="11.42578125" defaultRowHeight="15" x14ac:dyDescent="0.25"/>
  <cols>
    <col min="1" max="1" width="8.42578125" style="3" customWidth="1"/>
    <col min="2" max="2" width="12.5703125" style="3" customWidth="1"/>
    <col min="3" max="3" width="21.85546875" style="3" bestFit="1" customWidth="1"/>
    <col min="4" max="4" width="8.7109375" style="3" bestFit="1" customWidth="1"/>
    <col min="5" max="5" width="12.7109375" style="3" bestFit="1" customWidth="1"/>
    <col min="6" max="6" width="8.7109375" style="3" bestFit="1" customWidth="1"/>
    <col min="7" max="7" width="12.7109375" style="3" bestFit="1" customWidth="1"/>
    <col min="8" max="8" width="8.5703125" style="3" customWidth="1"/>
    <col min="9" max="9" width="12.7109375" style="3" bestFit="1" customWidth="1"/>
    <col min="10" max="10" width="8.7109375" style="3" bestFit="1" customWidth="1"/>
    <col min="11" max="11" width="12.7109375" style="3" bestFit="1" customWidth="1"/>
    <col min="12" max="12" width="8.7109375" style="3" bestFit="1" customWidth="1"/>
    <col min="13" max="13" width="12.7109375" style="3" bestFit="1" customWidth="1"/>
    <col min="14" max="14" width="8.7109375" style="3" bestFit="1" customWidth="1"/>
    <col min="15" max="15" width="12.7109375" style="3" bestFit="1" customWidth="1"/>
    <col min="16" max="16" width="8.7109375" style="3" bestFit="1" customWidth="1"/>
    <col min="17" max="17" width="12.7109375" style="3" bestFit="1" customWidth="1"/>
    <col min="18" max="18" width="8.7109375" style="3" bestFit="1" customWidth="1"/>
    <col min="19" max="19" width="12.7109375" style="3" bestFit="1" customWidth="1"/>
    <col min="20" max="20" width="8.7109375" style="3" bestFit="1" customWidth="1"/>
    <col min="21" max="21" width="12.7109375" style="3" bestFit="1" customWidth="1"/>
    <col min="22" max="22" width="8.7109375" style="3" bestFit="1" customWidth="1"/>
    <col min="23" max="23" width="12.7109375" style="3" bestFit="1" customWidth="1"/>
    <col min="24" max="24" width="8.7109375" style="3" bestFit="1" customWidth="1"/>
    <col min="25" max="25" width="12.7109375" style="3" bestFit="1" customWidth="1"/>
    <col min="26" max="26" width="8.7109375" style="3" bestFit="1" customWidth="1"/>
    <col min="27" max="27" width="12.7109375" style="3" bestFit="1" customWidth="1"/>
    <col min="28" max="28" width="9.42578125" style="3" bestFit="1" customWidth="1"/>
    <col min="29" max="29" width="12.7109375" style="3" bestFit="1" customWidth="1"/>
    <col min="30" max="30" width="7" style="3" customWidth="1"/>
    <col min="31" max="31" width="10.42578125" style="3" customWidth="1"/>
    <col min="32" max="32" width="8.140625" style="3" customWidth="1"/>
    <col min="33" max="33" width="9.5703125" style="3" customWidth="1"/>
    <col min="34" max="34" width="7.140625" style="3" customWidth="1"/>
    <col min="35" max="35" width="10" style="3" customWidth="1"/>
    <col min="36" max="36" width="8.7109375" style="3" customWidth="1"/>
    <col min="37" max="37" width="10.28515625" style="3" customWidth="1"/>
    <col min="38" max="38" width="7.85546875" style="3" customWidth="1"/>
    <col min="39" max="39" width="9.42578125" style="3" customWidth="1"/>
    <col min="40" max="40" width="8.28515625" style="3" customWidth="1"/>
    <col min="41" max="41" width="8.85546875" style="3" bestFit="1" customWidth="1"/>
    <col min="42" max="42" width="7.85546875" style="3" customWidth="1"/>
    <col min="43" max="43" width="8.85546875" style="3" bestFit="1" customWidth="1"/>
    <col min="44" max="44" width="8.140625" style="3" customWidth="1"/>
    <col min="45" max="45" width="8.85546875" style="3" bestFit="1" customWidth="1"/>
    <col min="46" max="46" width="8.5703125" style="3" customWidth="1"/>
    <col min="47" max="47" width="8.85546875" style="3" bestFit="1" customWidth="1"/>
    <col min="48" max="48" width="8.140625" style="3" customWidth="1"/>
    <col min="49" max="49" width="8.85546875" style="3" bestFit="1" customWidth="1"/>
    <col min="50" max="50" width="8.28515625" style="3" customWidth="1"/>
    <col min="51" max="51" width="8.85546875" style="3" bestFit="1" customWidth="1"/>
    <col min="52" max="52" width="7.42578125" style="3" customWidth="1"/>
    <col min="53" max="53" width="8.85546875" style="3" bestFit="1" customWidth="1"/>
    <col min="54" max="54" width="8" style="3" customWidth="1"/>
    <col min="55" max="55" width="8.85546875" style="3" bestFit="1" customWidth="1"/>
    <col min="56" max="16384" width="11.42578125" style="3"/>
  </cols>
  <sheetData>
    <row r="1" spans="1:81" ht="15" customHeight="1" x14ac:dyDescent="0.25">
      <c r="E1" s="133" t="s">
        <v>96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81" x14ac:dyDescent="0.25">
      <c r="E2" s="133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81" x14ac:dyDescent="0.25">
      <c r="E3" s="135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81" x14ac:dyDescent="0.25">
      <c r="E4" s="104" t="s">
        <v>1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81" x14ac:dyDescent="0.25">
      <c r="E5" s="104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81" x14ac:dyDescent="0.25">
      <c r="E6" s="104"/>
      <c r="F6" s="105"/>
      <c r="G6" s="105"/>
      <c r="H6" s="105"/>
      <c r="I6" s="105"/>
      <c r="J6" s="105"/>
      <c r="K6" s="105"/>
      <c r="L6" s="105"/>
      <c r="M6" s="105"/>
      <c r="N6" s="105"/>
      <c r="O6" s="105"/>
    </row>
    <row r="7" spans="1:81" ht="19.899999999999999" customHeight="1" x14ac:dyDescent="0.25">
      <c r="AD7" s="2"/>
      <c r="AE7" s="2"/>
    </row>
    <row r="8" spans="1:81" x14ac:dyDescent="0.25">
      <c r="A8" s="7"/>
      <c r="B8" s="128" t="s">
        <v>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30"/>
      <c r="AD8" s="128" t="s">
        <v>8</v>
      </c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30"/>
      <c r="BD8" s="128" t="s">
        <v>8</v>
      </c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30"/>
    </row>
    <row r="9" spans="1:81" ht="15.75" thickBot="1" x14ac:dyDescent="0.3">
      <c r="A9" s="8"/>
      <c r="B9" s="138" t="s">
        <v>5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40"/>
      <c r="AD9" s="146" t="s">
        <v>5</v>
      </c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8"/>
      <c r="BD9" s="138" t="s">
        <v>5</v>
      </c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40"/>
    </row>
    <row r="10" spans="1:81" ht="15" customHeight="1" x14ac:dyDescent="0.25">
      <c r="A10" s="8"/>
      <c r="B10" s="125" t="s">
        <v>22</v>
      </c>
      <c r="C10" s="123" t="s">
        <v>23</v>
      </c>
      <c r="D10" s="141" t="s">
        <v>92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2"/>
      <c r="AD10" s="149" t="s">
        <v>93</v>
      </c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50"/>
      <c r="BD10" s="149" t="s">
        <v>94</v>
      </c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50"/>
    </row>
    <row r="11" spans="1:81" x14ac:dyDescent="0.25">
      <c r="B11" s="126"/>
      <c r="C11" s="124"/>
      <c r="D11" s="119" t="s">
        <v>9</v>
      </c>
      <c r="E11" s="119"/>
      <c r="F11" s="118" t="s">
        <v>10</v>
      </c>
      <c r="G11" s="119"/>
      <c r="H11" s="118" t="s">
        <v>11</v>
      </c>
      <c r="I11" s="119"/>
      <c r="J11" s="118" t="s">
        <v>12</v>
      </c>
      <c r="K11" s="119"/>
      <c r="L11" s="118" t="s">
        <v>13</v>
      </c>
      <c r="M11" s="119"/>
      <c r="N11" s="118" t="s">
        <v>14</v>
      </c>
      <c r="O11" s="119"/>
      <c r="P11" s="118" t="s">
        <v>15</v>
      </c>
      <c r="Q11" s="119"/>
      <c r="R11" s="118" t="s">
        <v>16</v>
      </c>
      <c r="S11" s="119"/>
      <c r="T11" s="118" t="s">
        <v>17</v>
      </c>
      <c r="U11" s="119"/>
      <c r="V11" s="118" t="s">
        <v>18</v>
      </c>
      <c r="W11" s="119"/>
      <c r="X11" s="118" t="s">
        <v>19</v>
      </c>
      <c r="Y11" s="119"/>
      <c r="Z11" s="118" t="s">
        <v>20</v>
      </c>
      <c r="AA11" s="119"/>
      <c r="AB11" s="118" t="s">
        <v>21</v>
      </c>
      <c r="AC11" s="120"/>
      <c r="AD11" s="137" t="s">
        <v>9</v>
      </c>
      <c r="AE11" s="131"/>
      <c r="AF11" s="131" t="s">
        <v>10</v>
      </c>
      <c r="AG11" s="131"/>
      <c r="AH11" s="131" t="s">
        <v>11</v>
      </c>
      <c r="AI11" s="131"/>
      <c r="AJ11" s="131" t="s">
        <v>12</v>
      </c>
      <c r="AK11" s="131"/>
      <c r="AL11" s="131" t="s">
        <v>13</v>
      </c>
      <c r="AM11" s="131"/>
      <c r="AN11" s="131" t="s">
        <v>14</v>
      </c>
      <c r="AO11" s="131"/>
      <c r="AP11" s="131" t="s">
        <v>15</v>
      </c>
      <c r="AQ11" s="131"/>
      <c r="AR11" s="131" t="s">
        <v>16</v>
      </c>
      <c r="AS11" s="131"/>
      <c r="AT11" s="131" t="s">
        <v>17</v>
      </c>
      <c r="AU11" s="131"/>
      <c r="AV11" s="131" t="s">
        <v>18</v>
      </c>
      <c r="AW11" s="131"/>
      <c r="AX11" s="131" t="s">
        <v>19</v>
      </c>
      <c r="AY11" s="131"/>
      <c r="AZ11" s="131" t="s">
        <v>20</v>
      </c>
      <c r="BA11" s="131"/>
      <c r="BB11" s="131" t="s">
        <v>21</v>
      </c>
      <c r="BC11" s="132"/>
      <c r="BD11" s="137" t="s">
        <v>9</v>
      </c>
      <c r="BE11" s="131"/>
      <c r="BF11" s="131" t="s">
        <v>10</v>
      </c>
      <c r="BG11" s="131"/>
      <c r="BH11" s="131" t="s">
        <v>11</v>
      </c>
      <c r="BI11" s="131"/>
      <c r="BJ11" s="131" t="s">
        <v>12</v>
      </c>
      <c r="BK11" s="131"/>
      <c r="BL11" s="131" t="s">
        <v>13</v>
      </c>
      <c r="BM11" s="131"/>
      <c r="BN11" s="131" t="s">
        <v>14</v>
      </c>
      <c r="BO11" s="131"/>
      <c r="BP11" s="131" t="s">
        <v>15</v>
      </c>
      <c r="BQ11" s="131"/>
      <c r="BR11" s="131" t="s">
        <v>16</v>
      </c>
      <c r="BS11" s="131"/>
      <c r="BT11" s="131" t="s">
        <v>17</v>
      </c>
      <c r="BU11" s="131"/>
      <c r="BV11" s="131" t="s">
        <v>18</v>
      </c>
      <c r="BW11" s="131"/>
      <c r="BX11" s="131" t="s">
        <v>19</v>
      </c>
      <c r="BY11" s="131"/>
      <c r="BZ11" s="131" t="s">
        <v>20</v>
      </c>
      <c r="CA11" s="131"/>
      <c r="CB11" s="131" t="s">
        <v>21</v>
      </c>
      <c r="CC11" s="132"/>
    </row>
    <row r="12" spans="1:81" x14ac:dyDescent="0.25">
      <c r="B12" s="126"/>
      <c r="C12" s="124"/>
      <c r="D12" s="116" t="s">
        <v>24</v>
      </c>
      <c r="E12" s="116"/>
      <c r="F12" s="116" t="s">
        <v>24</v>
      </c>
      <c r="G12" s="116"/>
      <c r="H12" s="116" t="s">
        <v>24</v>
      </c>
      <c r="I12" s="116"/>
      <c r="J12" s="116" t="s">
        <v>24</v>
      </c>
      <c r="K12" s="116"/>
      <c r="L12" s="116" t="s">
        <v>24</v>
      </c>
      <c r="M12" s="116"/>
      <c r="N12" s="116" t="s">
        <v>24</v>
      </c>
      <c r="O12" s="116"/>
      <c r="P12" s="116" t="s">
        <v>24</v>
      </c>
      <c r="Q12" s="116"/>
      <c r="R12" s="116" t="s">
        <v>24</v>
      </c>
      <c r="S12" s="116"/>
      <c r="T12" s="116" t="s">
        <v>24</v>
      </c>
      <c r="U12" s="116"/>
      <c r="V12" s="116" t="s">
        <v>24</v>
      </c>
      <c r="W12" s="116"/>
      <c r="X12" s="116" t="s">
        <v>24</v>
      </c>
      <c r="Y12" s="116"/>
      <c r="Z12" s="116" t="s">
        <v>24</v>
      </c>
      <c r="AA12" s="116"/>
      <c r="AB12" s="116" t="s">
        <v>24</v>
      </c>
      <c r="AC12" s="117"/>
      <c r="AD12" s="137" t="s">
        <v>24</v>
      </c>
      <c r="AE12" s="131"/>
      <c r="AF12" s="131" t="s">
        <v>24</v>
      </c>
      <c r="AG12" s="131"/>
      <c r="AH12" s="131" t="s">
        <v>24</v>
      </c>
      <c r="AI12" s="131"/>
      <c r="AJ12" s="131" t="s">
        <v>24</v>
      </c>
      <c r="AK12" s="131"/>
      <c r="AL12" s="131" t="s">
        <v>24</v>
      </c>
      <c r="AM12" s="131"/>
      <c r="AN12" s="131" t="s">
        <v>24</v>
      </c>
      <c r="AO12" s="131"/>
      <c r="AP12" s="131" t="s">
        <v>24</v>
      </c>
      <c r="AQ12" s="131"/>
      <c r="AR12" s="131" t="s">
        <v>24</v>
      </c>
      <c r="AS12" s="131"/>
      <c r="AT12" s="131" t="s">
        <v>24</v>
      </c>
      <c r="AU12" s="131"/>
      <c r="AV12" s="131" t="s">
        <v>24</v>
      </c>
      <c r="AW12" s="131"/>
      <c r="AX12" s="131" t="s">
        <v>24</v>
      </c>
      <c r="AY12" s="131"/>
      <c r="AZ12" s="131" t="s">
        <v>24</v>
      </c>
      <c r="BA12" s="131"/>
      <c r="BB12" s="131" t="s">
        <v>24</v>
      </c>
      <c r="BC12" s="132"/>
      <c r="BD12" s="137" t="s">
        <v>24</v>
      </c>
      <c r="BE12" s="131"/>
      <c r="BF12" s="131" t="s">
        <v>24</v>
      </c>
      <c r="BG12" s="131"/>
      <c r="BH12" s="131" t="s">
        <v>24</v>
      </c>
      <c r="BI12" s="131"/>
      <c r="BJ12" s="131" t="s">
        <v>24</v>
      </c>
      <c r="BK12" s="131"/>
      <c r="BL12" s="131" t="s">
        <v>24</v>
      </c>
      <c r="BM12" s="131"/>
      <c r="BN12" s="131" t="s">
        <v>24</v>
      </c>
      <c r="BO12" s="131"/>
      <c r="BP12" s="131" t="s">
        <v>24</v>
      </c>
      <c r="BQ12" s="131"/>
      <c r="BR12" s="131" t="s">
        <v>24</v>
      </c>
      <c r="BS12" s="131"/>
      <c r="BT12" s="131" t="s">
        <v>24</v>
      </c>
      <c r="BU12" s="131"/>
      <c r="BV12" s="131" t="s">
        <v>24</v>
      </c>
      <c r="BW12" s="131"/>
      <c r="BX12" s="131" t="s">
        <v>24</v>
      </c>
      <c r="BY12" s="131"/>
      <c r="BZ12" s="131" t="s">
        <v>24</v>
      </c>
      <c r="CA12" s="131"/>
      <c r="CB12" s="131" t="s">
        <v>24</v>
      </c>
      <c r="CC12" s="132"/>
    </row>
    <row r="13" spans="1:81" x14ac:dyDescent="0.25">
      <c r="B13" s="127"/>
      <c r="C13" s="117"/>
      <c r="D13" s="17" t="s">
        <v>25</v>
      </c>
      <c r="E13" s="17" t="s">
        <v>26</v>
      </c>
      <c r="F13" s="17" t="s">
        <v>25</v>
      </c>
      <c r="G13" s="17" t="s">
        <v>26</v>
      </c>
      <c r="H13" s="17" t="s">
        <v>25</v>
      </c>
      <c r="I13" s="17" t="s">
        <v>26</v>
      </c>
      <c r="J13" s="17" t="s">
        <v>25</v>
      </c>
      <c r="K13" s="17" t="s">
        <v>26</v>
      </c>
      <c r="L13" s="17" t="s">
        <v>25</v>
      </c>
      <c r="M13" s="17" t="s">
        <v>26</v>
      </c>
      <c r="N13" s="17" t="s">
        <v>25</v>
      </c>
      <c r="O13" s="17" t="s">
        <v>26</v>
      </c>
      <c r="P13" s="17" t="s">
        <v>25</v>
      </c>
      <c r="Q13" s="17" t="s">
        <v>26</v>
      </c>
      <c r="R13" s="17" t="s">
        <v>25</v>
      </c>
      <c r="S13" s="17" t="s">
        <v>26</v>
      </c>
      <c r="T13" s="17" t="s">
        <v>25</v>
      </c>
      <c r="U13" s="17" t="s">
        <v>26</v>
      </c>
      <c r="V13" s="17" t="s">
        <v>25</v>
      </c>
      <c r="W13" s="17" t="s">
        <v>26</v>
      </c>
      <c r="X13" s="17" t="s">
        <v>25</v>
      </c>
      <c r="Y13" s="17" t="s">
        <v>26</v>
      </c>
      <c r="Z13" s="17" t="s">
        <v>25</v>
      </c>
      <c r="AA13" s="17" t="s">
        <v>26</v>
      </c>
      <c r="AB13" s="17" t="s">
        <v>25</v>
      </c>
      <c r="AC13" s="17" t="s">
        <v>26</v>
      </c>
      <c r="AD13" s="20" t="s">
        <v>25</v>
      </c>
      <c r="AE13" s="18" t="s">
        <v>26</v>
      </c>
      <c r="AF13" s="18" t="s">
        <v>25</v>
      </c>
      <c r="AG13" s="18" t="s">
        <v>26</v>
      </c>
      <c r="AH13" s="18" t="s">
        <v>25</v>
      </c>
      <c r="AI13" s="18" t="s">
        <v>26</v>
      </c>
      <c r="AJ13" s="18" t="s">
        <v>25</v>
      </c>
      <c r="AK13" s="18" t="s">
        <v>26</v>
      </c>
      <c r="AL13" s="18" t="s">
        <v>25</v>
      </c>
      <c r="AM13" s="18" t="s">
        <v>26</v>
      </c>
      <c r="AN13" s="18" t="s">
        <v>25</v>
      </c>
      <c r="AO13" s="18" t="s">
        <v>26</v>
      </c>
      <c r="AP13" s="18" t="s">
        <v>25</v>
      </c>
      <c r="AQ13" s="18" t="s">
        <v>26</v>
      </c>
      <c r="AR13" s="18" t="s">
        <v>25</v>
      </c>
      <c r="AS13" s="18" t="s">
        <v>26</v>
      </c>
      <c r="AT13" s="18" t="s">
        <v>25</v>
      </c>
      <c r="AU13" s="18" t="s">
        <v>26</v>
      </c>
      <c r="AV13" s="18" t="s">
        <v>25</v>
      </c>
      <c r="AW13" s="18" t="s">
        <v>26</v>
      </c>
      <c r="AX13" s="18" t="s">
        <v>25</v>
      </c>
      <c r="AY13" s="18" t="s">
        <v>26</v>
      </c>
      <c r="AZ13" s="18" t="s">
        <v>25</v>
      </c>
      <c r="BA13" s="18" t="s">
        <v>26</v>
      </c>
      <c r="BB13" s="18" t="s">
        <v>25</v>
      </c>
      <c r="BC13" s="19" t="s">
        <v>26</v>
      </c>
      <c r="BD13" s="20" t="s">
        <v>25</v>
      </c>
      <c r="BE13" s="18" t="s">
        <v>26</v>
      </c>
      <c r="BF13" s="18" t="s">
        <v>25</v>
      </c>
      <c r="BG13" s="18" t="s">
        <v>26</v>
      </c>
      <c r="BH13" s="18" t="s">
        <v>25</v>
      </c>
      <c r="BI13" s="18" t="s">
        <v>26</v>
      </c>
      <c r="BJ13" s="18" t="s">
        <v>25</v>
      </c>
      <c r="BK13" s="18" t="s">
        <v>26</v>
      </c>
      <c r="BL13" s="18" t="s">
        <v>25</v>
      </c>
      <c r="BM13" s="18" t="s">
        <v>26</v>
      </c>
      <c r="BN13" s="18" t="s">
        <v>25</v>
      </c>
      <c r="BO13" s="18" t="s">
        <v>26</v>
      </c>
      <c r="BP13" s="18" t="s">
        <v>25</v>
      </c>
      <c r="BQ13" s="18" t="s">
        <v>26</v>
      </c>
      <c r="BR13" s="18" t="s">
        <v>25</v>
      </c>
      <c r="BS13" s="18" t="s">
        <v>26</v>
      </c>
      <c r="BT13" s="18" t="s">
        <v>25</v>
      </c>
      <c r="BU13" s="18" t="s">
        <v>26</v>
      </c>
      <c r="BV13" s="18" t="s">
        <v>25</v>
      </c>
      <c r="BW13" s="18" t="s">
        <v>26</v>
      </c>
      <c r="BX13" s="18" t="s">
        <v>25</v>
      </c>
      <c r="BY13" s="18" t="s">
        <v>26</v>
      </c>
      <c r="BZ13" s="18" t="s">
        <v>25</v>
      </c>
      <c r="CA13" s="18" t="s">
        <v>26</v>
      </c>
      <c r="CB13" s="18" t="s">
        <v>25</v>
      </c>
      <c r="CC13" s="19" t="s">
        <v>26</v>
      </c>
    </row>
    <row r="14" spans="1:81" x14ac:dyDescent="0.25">
      <c r="B14" s="9" t="s">
        <v>27</v>
      </c>
      <c r="C14" s="10" t="s">
        <v>28</v>
      </c>
      <c r="D14" s="30">
        <v>13</v>
      </c>
      <c r="E14" s="30">
        <v>18</v>
      </c>
      <c r="F14" s="30">
        <v>11</v>
      </c>
      <c r="G14" s="30">
        <v>13</v>
      </c>
      <c r="H14" s="30">
        <v>19</v>
      </c>
      <c r="I14" s="30">
        <v>9</v>
      </c>
      <c r="J14" s="30">
        <v>9</v>
      </c>
      <c r="K14" s="30">
        <v>8</v>
      </c>
      <c r="L14" s="30">
        <v>16</v>
      </c>
      <c r="M14" s="30">
        <v>11</v>
      </c>
      <c r="N14" s="30">
        <v>11</v>
      </c>
      <c r="O14" s="30">
        <v>14</v>
      </c>
      <c r="P14" s="30">
        <v>10</v>
      </c>
      <c r="Q14" s="30">
        <v>13</v>
      </c>
      <c r="R14" s="30">
        <v>4</v>
      </c>
      <c r="S14" s="30">
        <v>10</v>
      </c>
      <c r="T14" s="30">
        <v>8</v>
      </c>
      <c r="U14" s="30">
        <v>15</v>
      </c>
      <c r="V14" s="30">
        <v>10</v>
      </c>
      <c r="W14" s="21">
        <v>17</v>
      </c>
      <c r="X14" s="21">
        <v>12</v>
      </c>
      <c r="Y14" s="21">
        <v>15</v>
      </c>
      <c r="Z14" s="21">
        <v>12</v>
      </c>
      <c r="AA14" s="21">
        <v>17</v>
      </c>
      <c r="AB14" s="21">
        <f>SUM(D14,F14,H14,J14,L14,N14,P14,R14,T14,V14,X14,Z14)</f>
        <v>135</v>
      </c>
      <c r="AC14" s="21">
        <f>SUM(E14,G14,I14,K14,M14,O14,Q14,S14,U14,W14,Y14,AA14)</f>
        <v>160</v>
      </c>
      <c r="AD14" s="25">
        <v>13</v>
      </c>
      <c r="AE14" s="21">
        <v>10</v>
      </c>
      <c r="AF14" s="21">
        <v>12</v>
      </c>
      <c r="AG14" s="21">
        <v>11</v>
      </c>
      <c r="AH14" s="21">
        <v>16</v>
      </c>
      <c r="AI14" s="21">
        <v>8</v>
      </c>
      <c r="AJ14" s="21">
        <v>13</v>
      </c>
      <c r="AK14" s="21">
        <v>15</v>
      </c>
      <c r="AL14" s="21">
        <v>11</v>
      </c>
      <c r="AM14" s="21">
        <v>21</v>
      </c>
      <c r="AN14" s="21">
        <v>5</v>
      </c>
      <c r="AO14" s="21">
        <v>17</v>
      </c>
      <c r="AP14" s="21">
        <v>7</v>
      </c>
      <c r="AQ14" s="21">
        <v>12</v>
      </c>
      <c r="AR14" s="21">
        <v>7</v>
      </c>
      <c r="AS14" s="21">
        <v>15</v>
      </c>
      <c r="AT14" s="21">
        <v>9</v>
      </c>
      <c r="AU14" s="21">
        <v>12</v>
      </c>
      <c r="AV14" s="21">
        <v>10</v>
      </c>
      <c r="AW14" s="21">
        <v>14</v>
      </c>
      <c r="AX14" s="21">
        <v>14</v>
      </c>
      <c r="AY14" s="21">
        <v>7</v>
      </c>
      <c r="AZ14" s="21">
        <v>14</v>
      </c>
      <c r="BA14" s="21">
        <v>12</v>
      </c>
      <c r="BB14" s="21">
        <f>SUM(AD14,AF14,AH14,AJ14,AL14,AN14,AP14,AR14,AT14,AV14,AX14,AZ14)</f>
        <v>131</v>
      </c>
      <c r="BC14" s="26">
        <f>SUM(AE14,AG14,AI14,AK14,AM14,AO14,AQ14,AS14,AU14,AW14,AY14,BA14)</f>
        <v>154</v>
      </c>
      <c r="BD14" s="4">
        <v>4</v>
      </c>
      <c r="BE14" s="4">
        <v>8</v>
      </c>
      <c r="BF14" s="4">
        <v>8</v>
      </c>
      <c r="BG14" s="4">
        <v>13</v>
      </c>
      <c r="BH14" s="4">
        <v>6</v>
      </c>
      <c r="BI14" s="4">
        <v>9</v>
      </c>
      <c r="BJ14" s="4">
        <v>10</v>
      </c>
      <c r="BK14" s="4">
        <v>9</v>
      </c>
      <c r="BL14" s="4">
        <v>8</v>
      </c>
      <c r="BM14" s="4">
        <v>11</v>
      </c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>
        <f>SUM(BD14,BF14,BH14,BJ14,BL14,BN14,BP14,BR14,BT14,BV14,BX14,BZ14)</f>
        <v>36</v>
      </c>
      <c r="CC14" s="26">
        <f>SUM(BE14,BG14,BI14,BK14,BM14,BO14,BQ14,BS14,BU14,BW14,BY14,CA14)</f>
        <v>50</v>
      </c>
    </row>
    <row r="15" spans="1:81" x14ac:dyDescent="0.25">
      <c r="B15" s="11"/>
      <c r="C15" s="10" t="s">
        <v>29</v>
      </c>
      <c r="D15" s="30">
        <v>13</v>
      </c>
      <c r="E15" s="30">
        <v>15</v>
      </c>
      <c r="F15" s="30">
        <v>6</v>
      </c>
      <c r="G15" s="30">
        <v>8</v>
      </c>
      <c r="H15" s="30">
        <v>12</v>
      </c>
      <c r="I15" s="30">
        <v>7</v>
      </c>
      <c r="J15" s="30">
        <v>6</v>
      </c>
      <c r="K15" s="30">
        <v>13</v>
      </c>
      <c r="L15" s="30">
        <v>10</v>
      </c>
      <c r="M15" s="30">
        <v>11</v>
      </c>
      <c r="N15" s="30">
        <v>10</v>
      </c>
      <c r="O15" s="30">
        <v>7</v>
      </c>
      <c r="P15" s="30">
        <v>2</v>
      </c>
      <c r="Q15" s="30">
        <v>13</v>
      </c>
      <c r="R15" s="30">
        <v>6</v>
      </c>
      <c r="S15" s="30">
        <v>8</v>
      </c>
      <c r="T15" s="30">
        <v>7</v>
      </c>
      <c r="U15" s="30">
        <v>9</v>
      </c>
      <c r="V15" s="30">
        <v>3</v>
      </c>
      <c r="W15" s="21">
        <v>13</v>
      </c>
      <c r="X15" s="21">
        <v>2</v>
      </c>
      <c r="Y15" s="21">
        <v>15</v>
      </c>
      <c r="Z15" s="21">
        <v>4</v>
      </c>
      <c r="AA15" s="21">
        <v>15</v>
      </c>
      <c r="AB15" s="21">
        <f t="shared" ref="AB15:AB22" si="0">SUM(D15,F15,H15,J15,L15,N15,P15,R15,T15,V15,X15,Z15)</f>
        <v>81</v>
      </c>
      <c r="AC15" s="21">
        <f t="shared" ref="AC15:AC22" si="1">SUM(E15,G15,I15,K15,M15,O15,Q15,S15,U15,W15,Y15,AA15)</f>
        <v>134</v>
      </c>
      <c r="AD15" s="25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f t="shared" ref="BB15:BB22" si="2">SUM(AD15,AF15,AH15,AJ15,AL15,AN15,AP15,AR15,AT15,AV15,AX15,AZ15)</f>
        <v>0</v>
      </c>
      <c r="BC15" s="26">
        <f t="shared" ref="BC15:BC22" si="3">SUM(AE15,AG15,AI15,AK15,AM15,AO15,AQ15,AS15,AU15,AW15,AY15,BA15)</f>
        <v>0</v>
      </c>
      <c r="BD15" s="4">
        <v>4</v>
      </c>
      <c r="BE15" s="4">
        <v>14</v>
      </c>
      <c r="BF15" s="4">
        <v>5</v>
      </c>
      <c r="BG15" s="4">
        <v>11</v>
      </c>
      <c r="BH15" s="4">
        <v>6</v>
      </c>
      <c r="BI15" s="4">
        <v>13</v>
      </c>
      <c r="BJ15" s="4">
        <v>6</v>
      </c>
      <c r="BK15" s="4">
        <v>14</v>
      </c>
      <c r="BL15" s="4">
        <v>5</v>
      </c>
      <c r="BM15" s="4">
        <v>14</v>
      </c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>
        <f t="shared" ref="CB15:CB22" si="4">SUM(BD15,BF15,BH15,BJ15,BL15,BN15,BP15,BR15,BT15,BV15,BX15,BZ15)</f>
        <v>26</v>
      </c>
      <c r="CC15" s="26">
        <f t="shared" ref="CC15:CC22" si="5">SUM(BE15,BG15,BI15,BK15,BM15,BO15,BQ15,BS15,BU15,BW15,BY15,CA15)</f>
        <v>66</v>
      </c>
    </row>
    <row r="16" spans="1:81" x14ac:dyDescent="0.25">
      <c r="B16" s="11"/>
      <c r="C16" s="10" t="s">
        <v>30</v>
      </c>
      <c r="D16" s="30">
        <v>71</v>
      </c>
      <c r="E16" s="30">
        <v>32</v>
      </c>
      <c r="F16" s="30">
        <v>74</v>
      </c>
      <c r="G16" s="30">
        <v>51</v>
      </c>
      <c r="H16" s="30">
        <v>118</v>
      </c>
      <c r="I16" s="30">
        <v>83</v>
      </c>
      <c r="J16" s="30">
        <v>78</v>
      </c>
      <c r="K16" s="30">
        <v>62</v>
      </c>
      <c r="L16" s="30">
        <v>83</v>
      </c>
      <c r="M16" s="30">
        <v>71</v>
      </c>
      <c r="N16" s="30">
        <v>75</v>
      </c>
      <c r="O16" s="30">
        <v>59</v>
      </c>
      <c r="P16" s="30">
        <v>85</v>
      </c>
      <c r="Q16" s="30">
        <v>46</v>
      </c>
      <c r="R16" s="30">
        <v>81</v>
      </c>
      <c r="S16" s="30">
        <v>42</v>
      </c>
      <c r="T16" s="30">
        <v>84</v>
      </c>
      <c r="U16" s="30">
        <v>51</v>
      </c>
      <c r="V16" s="30">
        <v>65</v>
      </c>
      <c r="W16" s="21">
        <v>52</v>
      </c>
      <c r="X16" s="21">
        <v>57</v>
      </c>
      <c r="Y16" s="21">
        <v>59</v>
      </c>
      <c r="Z16" s="21">
        <v>58</v>
      </c>
      <c r="AA16" s="21">
        <v>41</v>
      </c>
      <c r="AB16" s="21">
        <f t="shared" si="0"/>
        <v>929</v>
      </c>
      <c r="AC16" s="21">
        <f t="shared" si="1"/>
        <v>649</v>
      </c>
      <c r="AD16" s="25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f t="shared" si="2"/>
        <v>0</v>
      </c>
      <c r="BC16" s="26">
        <f t="shared" si="3"/>
        <v>0</v>
      </c>
      <c r="BD16" s="4">
        <v>50</v>
      </c>
      <c r="BE16" s="4">
        <v>45</v>
      </c>
      <c r="BF16" s="4">
        <v>47</v>
      </c>
      <c r="BG16" s="4">
        <v>49</v>
      </c>
      <c r="BH16" s="4">
        <v>53</v>
      </c>
      <c r="BI16" s="4">
        <v>50</v>
      </c>
      <c r="BJ16" s="4">
        <v>62</v>
      </c>
      <c r="BK16" s="4">
        <v>58</v>
      </c>
      <c r="BL16" s="4">
        <v>57</v>
      </c>
      <c r="BM16" s="4">
        <v>57</v>
      </c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>
        <f t="shared" si="4"/>
        <v>269</v>
      </c>
      <c r="CC16" s="26">
        <f t="shared" si="5"/>
        <v>259</v>
      </c>
    </row>
    <row r="17" spans="2:81" x14ac:dyDescent="0.25">
      <c r="B17" s="11"/>
      <c r="C17" s="10" t="s">
        <v>31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f t="shared" si="0"/>
        <v>0</v>
      </c>
      <c r="AC17" s="21">
        <f t="shared" si="1"/>
        <v>0</v>
      </c>
      <c r="AD17" s="25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f t="shared" si="2"/>
        <v>0</v>
      </c>
      <c r="BC17" s="26">
        <f t="shared" si="3"/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>
        <f t="shared" si="4"/>
        <v>0</v>
      </c>
      <c r="CC17" s="26">
        <f t="shared" si="5"/>
        <v>0</v>
      </c>
    </row>
    <row r="18" spans="2:81" x14ac:dyDescent="0.25">
      <c r="B18" s="11"/>
      <c r="C18" s="10" t="s">
        <v>32</v>
      </c>
      <c r="D18" s="30">
        <v>0</v>
      </c>
      <c r="E18" s="30">
        <v>0</v>
      </c>
      <c r="F18" s="30">
        <v>0</v>
      </c>
      <c r="G18" s="30">
        <v>9</v>
      </c>
      <c r="H18" s="30">
        <v>0</v>
      </c>
      <c r="I18" s="30">
        <v>7</v>
      </c>
      <c r="J18" s="30">
        <v>0</v>
      </c>
      <c r="K18" s="30">
        <v>5</v>
      </c>
      <c r="L18" s="30">
        <v>0</v>
      </c>
      <c r="M18" s="30">
        <v>3</v>
      </c>
      <c r="N18" s="30">
        <v>0</v>
      </c>
      <c r="O18" s="30">
        <v>9</v>
      </c>
      <c r="P18" s="30">
        <v>0</v>
      </c>
      <c r="Q18" s="30">
        <v>1</v>
      </c>
      <c r="R18" s="30">
        <v>0</v>
      </c>
      <c r="S18" s="30">
        <v>11</v>
      </c>
      <c r="T18" s="30">
        <v>0</v>
      </c>
      <c r="U18" s="30">
        <v>7</v>
      </c>
      <c r="V18" s="30">
        <v>0</v>
      </c>
      <c r="W18" s="21">
        <v>4</v>
      </c>
      <c r="X18" s="21">
        <v>0</v>
      </c>
      <c r="Y18" s="21">
        <v>5</v>
      </c>
      <c r="Z18" s="21">
        <v>0</v>
      </c>
      <c r="AA18" s="21">
        <v>6</v>
      </c>
      <c r="AB18" s="21">
        <f t="shared" si="0"/>
        <v>0</v>
      </c>
      <c r="AC18" s="21">
        <f t="shared" si="1"/>
        <v>67</v>
      </c>
      <c r="AD18" s="25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f t="shared" si="2"/>
        <v>0</v>
      </c>
      <c r="BC18" s="26">
        <f t="shared" si="3"/>
        <v>0</v>
      </c>
      <c r="BD18" s="4">
        <v>3</v>
      </c>
      <c r="BE18" s="4">
        <v>1</v>
      </c>
      <c r="BF18" s="4">
        <v>2</v>
      </c>
      <c r="BG18" s="4">
        <v>2</v>
      </c>
      <c r="BH18" s="4">
        <v>2</v>
      </c>
      <c r="BI18" s="4">
        <v>2</v>
      </c>
      <c r="BJ18" s="4">
        <v>3</v>
      </c>
      <c r="BK18" s="4">
        <v>2</v>
      </c>
      <c r="BL18" s="4">
        <v>2</v>
      </c>
      <c r="BM18" s="4">
        <v>1</v>
      </c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>
        <f t="shared" si="4"/>
        <v>12</v>
      </c>
      <c r="CC18" s="26">
        <f t="shared" si="5"/>
        <v>8</v>
      </c>
    </row>
    <row r="19" spans="2:81" x14ac:dyDescent="0.25">
      <c r="B19" s="11"/>
      <c r="C19" s="10" t="s">
        <v>91</v>
      </c>
      <c r="D19" s="30">
        <v>7</v>
      </c>
      <c r="E19" s="30">
        <v>2</v>
      </c>
      <c r="F19" s="30">
        <v>14</v>
      </c>
      <c r="G19" s="30">
        <v>4</v>
      </c>
      <c r="H19" s="30">
        <v>15</v>
      </c>
      <c r="I19" s="30">
        <v>3</v>
      </c>
      <c r="J19" s="30">
        <v>11</v>
      </c>
      <c r="K19" s="30">
        <v>3</v>
      </c>
      <c r="L19" s="30">
        <v>4</v>
      </c>
      <c r="M19" s="30">
        <v>2</v>
      </c>
      <c r="N19" s="30">
        <v>4</v>
      </c>
      <c r="O19" s="30">
        <v>1</v>
      </c>
      <c r="P19" s="30">
        <v>6</v>
      </c>
      <c r="Q19" s="30">
        <v>0</v>
      </c>
      <c r="R19" s="30">
        <v>3</v>
      </c>
      <c r="S19" s="30">
        <v>3</v>
      </c>
      <c r="T19" s="30">
        <v>5</v>
      </c>
      <c r="U19" s="30">
        <v>2</v>
      </c>
      <c r="V19" s="30">
        <v>4</v>
      </c>
      <c r="W19" s="21">
        <v>3</v>
      </c>
      <c r="X19" s="21">
        <v>3</v>
      </c>
      <c r="Y19" s="21">
        <v>3</v>
      </c>
      <c r="Z19" s="21">
        <v>5</v>
      </c>
      <c r="AA19" s="21">
        <v>2</v>
      </c>
      <c r="AB19" s="21">
        <f t="shared" si="0"/>
        <v>81</v>
      </c>
      <c r="AC19" s="21">
        <f t="shared" si="1"/>
        <v>28</v>
      </c>
      <c r="AD19" s="25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f t="shared" si="2"/>
        <v>0</v>
      </c>
      <c r="BC19" s="26">
        <f t="shared" si="3"/>
        <v>0</v>
      </c>
      <c r="BD19" s="4">
        <v>4</v>
      </c>
      <c r="BE19" s="4">
        <v>0</v>
      </c>
      <c r="BF19" s="4">
        <v>4</v>
      </c>
      <c r="BG19" s="4">
        <v>0</v>
      </c>
      <c r="BH19" s="4">
        <v>4</v>
      </c>
      <c r="BI19" s="4">
        <v>0</v>
      </c>
      <c r="BJ19" s="4">
        <v>5</v>
      </c>
      <c r="BK19" s="4">
        <v>0</v>
      </c>
      <c r="BL19" s="4">
        <v>5</v>
      </c>
      <c r="BM19" s="4">
        <v>0</v>
      </c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>
        <f t="shared" si="4"/>
        <v>22</v>
      </c>
      <c r="CC19" s="26">
        <f t="shared" si="5"/>
        <v>0</v>
      </c>
    </row>
    <row r="20" spans="2:81" x14ac:dyDescent="0.25">
      <c r="B20" s="11"/>
      <c r="C20" s="10" t="s">
        <v>33</v>
      </c>
      <c r="D20" s="30">
        <v>18</v>
      </c>
      <c r="E20" s="30">
        <v>0</v>
      </c>
      <c r="F20" s="30">
        <v>18</v>
      </c>
      <c r="G20" s="30">
        <v>0</v>
      </c>
      <c r="H20" s="30">
        <v>19</v>
      </c>
      <c r="I20" s="30">
        <v>1</v>
      </c>
      <c r="J20" s="30">
        <v>20</v>
      </c>
      <c r="K20" s="30">
        <v>0</v>
      </c>
      <c r="L20" s="30">
        <v>16</v>
      </c>
      <c r="M20" s="30"/>
      <c r="N20" s="30">
        <v>16</v>
      </c>
      <c r="O20" s="30">
        <v>1</v>
      </c>
      <c r="P20" s="30">
        <v>20</v>
      </c>
      <c r="Q20" s="30">
        <v>0</v>
      </c>
      <c r="R20" s="30">
        <v>21</v>
      </c>
      <c r="S20" s="30">
        <v>1</v>
      </c>
      <c r="T20" s="30">
        <v>18</v>
      </c>
      <c r="U20" s="30">
        <v>2</v>
      </c>
      <c r="V20" s="30">
        <v>13</v>
      </c>
      <c r="W20" s="21">
        <v>1</v>
      </c>
      <c r="X20" s="21">
        <v>17</v>
      </c>
      <c r="Y20" s="21">
        <v>1</v>
      </c>
      <c r="Z20" s="21">
        <v>20</v>
      </c>
      <c r="AA20" s="21">
        <v>0</v>
      </c>
      <c r="AB20" s="21">
        <f t="shared" si="0"/>
        <v>216</v>
      </c>
      <c r="AC20" s="21">
        <f t="shared" si="1"/>
        <v>7</v>
      </c>
      <c r="AD20" s="25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f t="shared" si="2"/>
        <v>0</v>
      </c>
      <c r="BC20" s="26">
        <f t="shared" si="3"/>
        <v>0</v>
      </c>
      <c r="BD20" s="4">
        <v>12</v>
      </c>
      <c r="BE20" s="4">
        <v>1</v>
      </c>
      <c r="BF20" s="4">
        <v>13</v>
      </c>
      <c r="BG20" s="4">
        <v>1</v>
      </c>
      <c r="BH20" s="4">
        <v>14</v>
      </c>
      <c r="BI20" s="4">
        <v>1</v>
      </c>
      <c r="BJ20" s="4">
        <v>13</v>
      </c>
      <c r="BK20" s="4">
        <v>0</v>
      </c>
      <c r="BL20" s="4">
        <v>14</v>
      </c>
      <c r="BM20" s="4">
        <v>1</v>
      </c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>
        <f t="shared" si="4"/>
        <v>66</v>
      </c>
      <c r="CC20" s="26">
        <f t="shared" si="5"/>
        <v>4</v>
      </c>
    </row>
    <row r="21" spans="2:81" x14ac:dyDescent="0.25">
      <c r="B21" s="11"/>
      <c r="C21" s="10" t="s">
        <v>34</v>
      </c>
      <c r="D21" s="30">
        <v>0</v>
      </c>
      <c r="E21" s="30">
        <v>10</v>
      </c>
      <c r="F21" s="30">
        <v>0</v>
      </c>
      <c r="G21" s="30">
        <v>7</v>
      </c>
      <c r="H21" s="30">
        <v>0</v>
      </c>
      <c r="I21" s="30">
        <v>7</v>
      </c>
      <c r="J21" s="30">
        <v>0</v>
      </c>
      <c r="K21" s="30">
        <v>3</v>
      </c>
      <c r="L21" s="30">
        <v>0</v>
      </c>
      <c r="M21" s="30">
        <v>3</v>
      </c>
      <c r="N21" s="30">
        <v>0</v>
      </c>
      <c r="O21" s="30">
        <v>6</v>
      </c>
      <c r="P21" s="30">
        <v>0</v>
      </c>
      <c r="Q21" s="30">
        <v>3</v>
      </c>
      <c r="R21" s="30">
        <v>0</v>
      </c>
      <c r="S21" s="30">
        <v>5</v>
      </c>
      <c r="T21" s="30">
        <v>0</v>
      </c>
      <c r="U21" s="30">
        <v>4</v>
      </c>
      <c r="V21" s="30">
        <v>0</v>
      </c>
      <c r="W21" s="21">
        <v>4</v>
      </c>
      <c r="X21" s="21">
        <v>0</v>
      </c>
      <c r="Y21" s="21">
        <v>6</v>
      </c>
      <c r="Z21" s="21">
        <v>0</v>
      </c>
      <c r="AA21" s="21">
        <v>3</v>
      </c>
      <c r="AB21" s="21">
        <f t="shared" si="0"/>
        <v>0</v>
      </c>
      <c r="AC21" s="21">
        <f t="shared" si="1"/>
        <v>61</v>
      </c>
      <c r="AD21" s="25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f t="shared" si="2"/>
        <v>0</v>
      </c>
      <c r="BC21" s="26">
        <f t="shared" si="3"/>
        <v>0</v>
      </c>
      <c r="BD21" s="4">
        <v>0</v>
      </c>
      <c r="BE21" s="4">
        <v>2</v>
      </c>
      <c r="BF21" s="4">
        <v>0</v>
      </c>
      <c r="BG21" s="4">
        <v>2</v>
      </c>
      <c r="BH21" s="4">
        <v>0</v>
      </c>
      <c r="BI21" s="4">
        <v>2</v>
      </c>
      <c r="BJ21" s="4">
        <v>0</v>
      </c>
      <c r="BK21" s="4">
        <v>2</v>
      </c>
      <c r="BL21" s="4">
        <v>0</v>
      </c>
      <c r="BM21" s="4">
        <v>2</v>
      </c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>
        <f t="shared" si="4"/>
        <v>0</v>
      </c>
      <c r="CC21" s="26">
        <f t="shared" si="5"/>
        <v>10</v>
      </c>
    </row>
    <row r="22" spans="2:81" x14ac:dyDescent="0.25">
      <c r="B22" s="11"/>
      <c r="C22" s="10" t="s">
        <v>35</v>
      </c>
      <c r="D22" s="30">
        <v>0</v>
      </c>
      <c r="E22" s="30">
        <v>1</v>
      </c>
      <c r="F22" s="30">
        <v>0</v>
      </c>
      <c r="G22" s="30">
        <v>2</v>
      </c>
      <c r="H22" s="30">
        <v>0</v>
      </c>
      <c r="I22" s="30">
        <v>1</v>
      </c>
      <c r="J22" s="30">
        <v>0</v>
      </c>
      <c r="K22" s="30">
        <v>2</v>
      </c>
      <c r="L22" s="30">
        <v>0</v>
      </c>
      <c r="M22" s="30">
        <v>1</v>
      </c>
      <c r="N22" s="30">
        <v>0</v>
      </c>
      <c r="O22" s="30">
        <v>1</v>
      </c>
      <c r="P22" s="30">
        <v>0</v>
      </c>
      <c r="Q22" s="30">
        <v>1</v>
      </c>
      <c r="R22" s="30">
        <v>0</v>
      </c>
      <c r="S22" s="30">
        <v>1</v>
      </c>
      <c r="T22" s="30">
        <v>0</v>
      </c>
      <c r="U22" s="30">
        <v>0</v>
      </c>
      <c r="V22" s="30">
        <v>0</v>
      </c>
      <c r="W22" s="21">
        <v>1</v>
      </c>
      <c r="X22" s="21">
        <v>0</v>
      </c>
      <c r="Y22" s="21">
        <v>1</v>
      </c>
      <c r="Z22" s="21">
        <v>0</v>
      </c>
      <c r="AA22" s="21">
        <v>0</v>
      </c>
      <c r="AB22" s="21">
        <f t="shared" si="0"/>
        <v>0</v>
      </c>
      <c r="AC22" s="21">
        <f t="shared" si="1"/>
        <v>12</v>
      </c>
      <c r="AD22" s="25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f t="shared" si="2"/>
        <v>0</v>
      </c>
      <c r="BC22" s="26">
        <f t="shared" si="3"/>
        <v>0</v>
      </c>
      <c r="BD22" s="4">
        <v>0</v>
      </c>
      <c r="BE22" s="4">
        <v>1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1</v>
      </c>
      <c r="BL22" s="4">
        <v>0</v>
      </c>
      <c r="BM22" s="4">
        <v>0</v>
      </c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>
        <f t="shared" si="4"/>
        <v>0</v>
      </c>
      <c r="CC22" s="26">
        <f t="shared" si="5"/>
        <v>2</v>
      </c>
    </row>
    <row r="23" spans="2:81" x14ac:dyDescent="0.25">
      <c r="B23" s="12"/>
      <c r="C23" s="13" t="s">
        <v>36</v>
      </c>
      <c r="D23" s="31">
        <f t="shared" ref="D23:I23" si="6">+SUM(D14:D22)</f>
        <v>122</v>
      </c>
      <c r="E23" s="31">
        <f t="shared" si="6"/>
        <v>78</v>
      </c>
      <c r="F23" s="31">
        <f t="shared" si="6"/>
        <v>123</v>
      </c>
      <c r="G23" s="31">
        <f t="shared" si="6"/>
        <v>94</v>
      </c>
      <c r="H23" s="31">
        <f t="shared" si="6"/>
        <v>183</v>
      </c>
      <c r="I23" s="31">
        <f t="shared" si="6"/>
        <v>118</v>
      </c>
      <c r="J23" s="31">
        <f t="shared" ref="J23:AC23" si="7">+SUM(J14:J22)</f>
        <v>124</v>
      </c>
      <c r="K23" s="31">
        <f t="shared" si="7"/>
        <v>96</v>
      </c>
      <c r="L23" s="31">
        <f t="shared" si="7"/>
        <v>129</v>
      </c>
      <c r="M23" s="31">
        <f t="shared" si="7"/>
        <v>102</v>
      </c>
      <c r="N23" s="31">
        <f t="shared" si="7"/>
        <v>116</v>
      </c>
      <c r="O23" s="31">
        <f t="shared" si="7"/>
        <v>98</v>
      </c>
      <c r="P23" s="31">
        <f t="shared" si="7"/>
        <v>123</v>
      </c>
      <c r="Q23" s="31">
        <f t="shared" si="7"/>
        <v>77</v>
      </c>
      <c r="R23" s="31">
        <f t="shared" si="7"/>
        <v>115</v>
      </c>
      <c r="S23" s="31">
        <f t="shared" si="7"/>
        <v>81</v>
      </c>
      <c r="T23" s="31">
        <f t="shared" si="7"/>
        <v>122</v>
      </c>
      <c r="U23" s="31">
        <f t="shared" si="7"/>
        <v>90</v>
      </c>
      <c r="V23" s="31">
        <f t="shared" si="7"/>
        <v>95</v>
      </c>
      <c r="W23" s="31">
        <f t="shared" si="7"/>
        <v>95</v>
      </c>
      <c r="X23" s="31">
        <f t="shared" si="7"/>
        <v>91</v>
      </c>
      <c r="Y23" s="31">
        <f t="shared" si="7"/>
        <v>105</v>
      </c>
      <c r="Z23" s="31">
        <f t="shared" si="7"/>
        <v>99</v>
      </c>
      <c r="AA23" s="31">
        <f t="shared" si="7"/>
        <v>84</v>
      </c>
      <c r="AB23" s="31">
        <f t="shared" si="7"/>
        <v>1442</v>
      </c>
      <c r="AC23" s="31">
        <f t="shared" si="7"/>
        <v>1118</v>
      </c>
      <c r="AD23" s="22">
        <f t="shared" ref="AD23:BC23" si="8">+SUM(AD14:AD22)</f>
        <v>13</v>
      </c>
      <c r="AE23" s="23">
        <f t="shared" si="8"/>
        <v>10</v>
      </c>
      <c r="AF23" s="23">
        <f t="shared" si="8"/>
        <v>12</v>
      </c>
      <c r="AG23" s="23">
        <f t="shared" si="8"/>
        <v>11</v>
      </c>
      <c r="AH23" s="23">
        <f t="shared" si="8"/>
        <v>16</v>
      </c>
      <c r="AI23" s="23">
        <f t="shared" si="8"/>
        <v>8</v>
      </c>
      <c r="AJ23" s="23">
        <f t="shared" si="8"/>
        <v>13</v>
      </c>
      <c r="AK23" s="23">
        <f t="shared" si="8"/>
        <v>15</v>
      </c>
      <c r="AL23" s="23">
        <f t="shared" si="8"/>
        <v>11</v>
      </c>
      <c r="AM23" s="23">
        <f t="shared" si="8"/>
        <v>21</v>
      </c>
      <c r="AN23" s="23">
        <f t="shared" si="8"/>
        <v>5</v>
      </c>
      <c r="AO23" s="23">
        <f t="shared" si="8"/>
        <v>17</v>
      </c>
      <c r="AP23" s="23">
        <f t="shared" si="8"/>
        <v>7</v>
      </c>
      <c r="AQ23" s="23">
        <f t="shared" si="8"/>
        <v>12</v>
      </c>
      <c r="AR23" s="23">
        <f t="shared" si="8"/>
        <v>7</v>
      </c>
      <c r="AS23" s="23">
        <f t="shared" si="8"/>
        <v>15</v>
      </c>
      <c r="AT23" s="23">
        <f t="shared" si="8"/>
        <v>9</v>
      </c>
      <c r="AU23" s="23">
        <f t="shared" si="8"/>
        <v>12</v>
      </c>
      <c r="AV23" s="23">
        <f t="shared" si="8"/>
        <v>10</v>
      </c>
      <c r="AW23" s="23">
        <f t="shared" si="8"/>
        <v>14</v>
      </c>
      <c r="AX23" s="23">
        <f t="shared" si="8"/>
        <v>14</v>
      </c>
      <c r="AY23" s="23">
        <f t="shared" si="8"/>
        <v>7</v>
      </c>
      <c r="AZ23" s="23">
        <f t="shared" si="8"/>
        <v>14</v>
      </c>
      <c r="BA23" s="23">
        <f t="shared" si="8"/>
        <v>12</v>
      </c>
      <c r="BB23" s="23">
        <f t="shared" si="8"/>
        <v>131</v>
      </c>
      <c r="BC23" s="24">
        <f t="shared" si="8"/>
        <v>154</v>
      </c>
      <c r="BD23" s="6">
        <f t="shared" ref="BD23:BM23" si="9">+SUM(BD14:BD22)</f>
        <v>77</v>
      </c>
      <c r="BE23" s="6">
        <f t="shared" si="9"/>
        <v>72</v>
      </c>
      <c r="BF23" s="6">
        <f t="shared" si="9"/>
        <v>79</v>
      </c>
      <c r="BG23" s="6">
        <f t="shared" si="9"/>
        <v>78</v>
      </c>
      <c r="BH23" s="6">
        <f t="shared" si="9"/>
        <v>85</v>
      </c>
      <c r="BI23" s="6">
        <f t="shared" si="9"/>
        <v>77</v>
      </c>
      <c r="BJ23" s="6">
        <f t="shared" si="9"/>
        <v>99</v>
      </c>
      <c r="BK23" s="6">
        <f t="shared" si="9"/>
        <v>86</v>
      </c>
      <c r="BL23" s="6">
        <f t="shared" si="9"/>
        <v>91</v>
      </c>
      <c r="BM23" s="6">
        <f t="shared" si="9"/>
        <v>86</v>
      </c>
      <c r="BN23" s="23">
        <f t="shared" ref="BN23:CC23" si="10">+SUM(BN14:BN22)</f>
        <v>0</v>
      </c>
      <c r="BO23" s="23">
        <f t="shared" si="10"/>
        <v>0</v>
      </c>
      <c r="BP23" s="23">
        <f t="shared" si="10"/>
        <v>0</v>
      </c>
      <c r="BQ23" s="23">
        <f t="shared" si="10"/>
        <v>0</v>
      </c>
      <c r="BR23" s="23">
        <f t="shared" si="10"/>
        <v>0</v>
      </c>
      <c r="BS23" s="23">
        <f t="shared" si="10"/>
        <v>0</v>
      </c>
      <c r="BT23" s="23">
        <f t="shared" si="10"/>
        <v>0</v>
      </c>
      <c r="BU23" s="23">
        <f t="shared" si="10"/>
        <v>0</v>
      </c>
      <c r="BV23" s="23">
        <f t="shared" si="10"/>
        <v>0</v>
      </c>
      <c r="BW23" s="23">
        <f t="shared" si="10"/>
        <v>0</v>
      </c>
      <c r="BX23" s="23">
        <f t="shared" si="10"/>
        <v>0</v>
      </c>
      <c r="BY23" s="23">
        <f t="shared" si="10"/>
        <v>0</v>
      </c>
      <c r="BZ23" s="23">
        <f t="shared" si="10"/>
        <v>0</v>
      </c>
      <c r="CA23" s="23">
        <f t="shared" si="10"/>
        <v>0</v>
      </c>
      <c r="CB23" s="23">
        <f t="shared" si="10"/>
        <v>431</v>
      </c>
      <c r="CC23" s="24">
        <f t="shared" si="10"/>
        <v>399</v>
      </c>
    </row>
    <row r="24" spans="2:81" x14ac:dyDescent="0.25">
      <c r="B24" s="9" t="s">
        <v>37</v>
      </c>
      <c r="C24" s="10" t="s">
        <v>38</v>
      </c>
      <c r="D24" s="30">
        <v>25</v>
      </c>
      <c r="E24" s="30">
        <v>11</v>
      </c>
      <c r="F24" s="30">
        <v>21</v>
      </c>
      <c r="G24" s="30">
        <v>9</v>
      </c>
      <c r="H24" s="30">
        <v>21</v>
      </c>
      <c r="I24" s="30">
        <v>10</v>
      </c>
      <c r="J24" s="30">
        <v>22</v>
      </c>
      <c r="K24" s="30">
        <v>10</v>
      </c>
      <c r="L24" s="30">
        <v>41</v>
      </c>
      <c r="M24" s="30">
        <v>10</v>
      </c>
      <c r="N24" s="30">
        <v>44</v>
      </c>
      <c r="O24" s="30">
        <v>15</v>
      </c>
      <c r="P24" s="30">
        <v>36</v>
      </c>
      <c r="Q24" s="30">
        <v>9</v>
      </c>
      <c r="R24" s="30">
        <v>64</v>
      </c>
      <c r="S24" s="30">
        <v>9</v>
      </c>
      <c r="T24" s="30">
        <v>63</v>
      </c>
      <c r="U24" s="30">
        <v>18</v>
      </c>
      <c r="V24" s="30">
        <v>66</v>
      </c>
      <c r="W24" s="30">
        <v>11</v>
      </c>
      <c r="X24" s="30">
        <v>60</v>
      </c>
      <c r="Y24" s="30">
        <v>21</v>
      </c>
      <c r="Z24" s="30">
        <v>58</v>
      </c>
      <c r="AA24" s="30">
        <v>15</v>
      </c>
      <c r="AB24" s="30">
        <f t="shared" ref="AB24" si="11">SUM(D24,F24,H24,J24,L24,N24,P24,R24,T24,V24,X24,Z24)</f>
        <v>521</v>
      </c>
      <c r="AC24" s="30">
        <f t="shared" ref="AC24" si="12">SUM(E24,G24,I24,K24,M24,O24,Q24,S24,U24,W24,Y24,AA24)</f>
        <v>148</v>
      </c>
      <c r="AD24" s="25">
        <v>93</v>
      </c>
      <c r="AE24" s="21">
        <v>4</v>
      </c>
      <c r="AF24" s="21">
        <v>107</v>
      </c>
      <c r="AG24" s="21">
        <v>5</v>
      </c>
      <c r="AH24" s="21">
        <v>104</v>
      </c>
      <c r="AI24" s="21">
        <v>17</v>
      </c>
      <c r="AJ24" s="21">
        <v>117</v>
      </c>
      <c r="AK24" s="21">
        <v>7</v>
      </c>
      <c r="AL24" s="21">
        <v>129</v>
      </c>
      <c r="AM24" s="21">
        <v>12</v>
      </c>
      <c r="AN24" s="21">
        <v>101</v>
      </c>
      <c r="AO24" s="21">
        <v>1</v>
      </c>
      <c r="AP24" s="21">
        <v>97</v>
      </c>
      <c r="AQ24" s="21">
        <v>11</v>
      </c>
      <c r="AR24" s="21">
        <v>75</v>
      </c>
      <c r="AS24" s="21">
        <v>6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f t="shared" ref="BB24" si="13">SUM(AD24,AF24,AH24,AJ24,AL24,AN24,AP24,AR24,AT24,AV24,AX24,AZ24)</f>
        <v>823</v>
      </c>
      <c r="BC24" s="26">
        <f t="shared" ref="BC24" si="14">SUM(AE24,AG24,AI24,AK24,AM24,AO24,AQ24,AS24,AU24,AW24,AY24,BA24)</f>
        <v>63</v>
      </c>
      <c r="BD24" s="4">
        <v>18</v>
      </c>
      <c r="BE24" s="4">
        <v>4</v>
      </c>
      <c r="BF24" s="4">
        <v>21</v>
      </c>
      <c r="BG24" s="4">
        <v>8</v>
      </c>
      <c r="BH24" s="4">
        <v>20</v>
      </c>
      <c r="BI24" s="4">
        <v>9</v>
      </c>
      <c r="BJ24" s="4">
        <v>20</v>
      </c>
      <c r="BK24" s="4">
        <v>7</v>
      </c>
      <c r="BL24" s="4">
        <v>21</v>
      </c>
      <c r="BM24" s="4">
        <v>7</v>
      </c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>
        <f t="shared" ref="CB24" si="15">SUM(BD24,BF24,BH24,BJ24,BL24,BN24,BP24,BR24,BT24,BV24,BX24,BZ24)</f>
        <v>100</v>
      </c>
      <c r="CC24" s="26">
        <f t="shared" ref="CC24" si="16">SUM(BE24,BG24,BI24,BK24,BM24,BO24,BQ24,BS24,BU24,BW24,BY24,CA24)</f>
        <v>35</v>
      </c>
    </row>
    <row r="25" spans="2:81" x14ac:dyDescent="0.25">
      <c r="B25" s="11"/>
      <c r="C25" s="10" t="s">
        <v>39</v>
      </c>
      <c r="D25" s="30">
        <v>12</v>
      </c>
      <c r="E25" s="30">
        <v>2</v>
      </c>
      <c r="F25" s="30">
        <v>16</v>
      </c>
      <c r="G25" s="30">
        <v>3</v>
      </c>
      <c r="H25" s="30">
        <v>16</v>
      </c>
      <c r="I25" s="30">
        <v>0</v>
      </c>
      <c r="J25" s="30">
        <v>21</v>
      </c>
      <c r="K25" s="30">
        <v>3</v>
      </c>
      <c r="L25" s="30">
        <v>27</v>
      </c>
      <c r="M25" s="30">
        <v>2</v>
      </c>
      <c r="N25" s="30">
        <v>25</v>
      </c>
      <c r="O25" s="30">
        <v>2</v>
      </c>
      <c r="P25" s="30">
        <v>19</v>
      </c>
      <c r="Q25" s="30">
        <v>0</v>
      </c>
      <c r="R25" s="30">
        <v>32</v>
      </c>
      <c r="S25" s="30">
        <v>0</v>
      </c>
      <c r="T25" s="30">
        <v>11</v>
      </c>
      <c r="U25" s="30">
        <v>0</v>
      </c>
      <c r="V25" s="30">
        <v>39</v>
      </c>
      <c r="W25" s="30">
        <v>0</v>
      </c>
      <c r="X25" s="30">
        <v>27</v>
      </c>
      <c r="Y25" s="30">
        <v>0</v>
      </c>
      <c r="Z25" s="30">
        <v>23</v>
      </c>
      <c r="AA25" s="30">
        <v>0</v>
      </c>
      <c r="AB25" s="30">
        <f t="shared" ref="AB25:AB27" si="17">SUM(D25,F25,H25,J25,L25,N25,P25,R25,T25,V25,X25,Z25)</f>
        <v>268</v>
      </c>
      <c r="AC25" s="30">
        <f t="shared" ref="AC25:AC27" si="18">SUM(E25,G25,I25,K25,M25,O25,Q25,S25,U25,W25,Y25,AA25)</f>
        <v>12</v>
      </c>
      <c r="AD25" s="25">
        <v>6</v>
      </c>
      <c r="AE25" s="21">
        <v>16</v>
      </c>
      <c r="AF25" s="21">
        <v>15</v>
      </c>
      <c r="AG25" s="21">
        <v>4</v>
      </c>
      <c r="AH25" s="21"/>
      <c r="AI25" s="21"/>
      <c r="AJ25" s="21">
        <v>16</v>
      </c>
      <c r="AK25" s="21">
        <v>4</v>
      </c>
      <c r="AL25" s="21">
        <v>11</v>
      </c>
      <c r="AM25" s="21">
        <v>2</v>
      </c>
      <c r="AN25" s="21">
        <v>25</v>
      </c>
      <c r="AO25" s="21">
        <v>3</v>
      </c>
      <c r="AP25" s="21">
        <v>1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6"/>
      <c r="BD25" s="4">
        <v>3</v>
      </c>
      <c r="BE25" s="4">
        <v>1</v>
      </c>
      <c r="BF25" s="4">
        <v>3</v>
      </c>
      <c r="BG25" s="4">
        <v>1</v>
      </c>
      <c r="BH25" s="4">
        <v>4</v>
      </c>
      <c r="BI25" s="4">
        <v>0</v>
      </c>
      <c r="BJ25" s="4">
        <v>3</v>
      </c>
      <c r="BK25" s="4">
        <v>2</v>
      </c>
      <c r="BL25" s="4">
        <v>5</v>
      </c>
      <c r="BM25" s="4">
        <v>0</v>
      </c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>
        <v>0</v>
      </c>
      <c r="CC25" s="26"/>
    </row>
    <row r="26" spans="2:81" x14ac:dyDescent="0.25">
      <c r="B26" s="11"/>
      <c r="C26" s="10" t="s">
        <v>40</v>
      </c>
      <c r="D26" s="30">
        <v>0</v>
      </c>
      <c r="E26" s="30">
        <v>2</v>
      </c>
      <c r="F26" s="30">
        <v>0</v>
      </c>
      <c r="G26" s="30">
        <v>2</v>
      </c>
      <c r="H26" s="30">
        <v>0</v>
      </c>
      <c r="I26" s="30">
        <v>0</v>
      </c>
      <c r="J26" s="30">
        <v>0</v>
      </c>
      <c r="K26" s="30">
        <v>3</v>
      </c>
      <c r="L26" s="30">
        <v>0</v>
      </c>
      <c r="M26" s="30">
        <v>6</v>
      </c>
      <c r="N26" s="30">
        <v>0</v>
      </c>
      <c r="O26" s="30">
        <v>1</v>
      </c>
      <c r="P26" s="30">
        <v>0</v>
      </c>
      <c r="Q26" s="30">
        <v>2</v>
      </c>
      <c r="R26" s="30">
        <v>0</v>
      </c>
      <c r="S26" s="30">
        <v>3</v>
      </c>
      <c r="T26" s="30">
        <v>0</v>
      </c>
      <c r="U26" s="30">
        <v>2</v>
      </c>
      <c r="V26" s="30">
        <v>0</v>
      </c>
      <c r="W26" s="30">
        <v>2</v>
      </c>
      <c r="X26" s="30">
        <v>0</v>
      </c>
      <c r="Y26" s="30">
        <v>2</v>
      </c>
      <c r="Z26" s="30">
        <v>0</v>
      </c>
      <c r="AA26" s="30">
        <v>3</v>
      </c>
      <c r="AB26" s="30">
        <f t="shared" si="17"/>
        <v>0</v>
      </c>
      <c r="AC26" s="30">
        <f t="shared" si="18"/>
        <v>28</v>
      </c>
      <c r="AD26" s="25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6">
        <v>0</v>
      </c>
      <c r="BD26" s="4">
        <v>0</v>
      </c>
      <c r="BE26" s="4">
        <v>4</v>
      </c>
      <c r="BF26" s="4">
        <v>0</v>
      </c>
      <c r="BG26" s="4">
        <v>4</v>
      </c>
      <c r="BH26" s="4">
        <v>0</v>
      </c>
      <c r="BI26" s="4">
        <v>5</v>
      </c>
      <c r="BJ26" s="4">
        <v>0</v>
      </c>
      <c r="BK26" s="4">
        <v>6</v>
      </c>
      <c r="BL26" s="4">
        <v>0</v>
      </c>
      <c r="BM26" s="4">
        <v>5</v>
      </c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>
        <v>0</v>
      </c>
      <c r="CC26" s="26">
        <v>0</v>
      </c>
    </row>
    <row r="27" spans="2:81" x14ac:dyDescent="0.25">
      <c r="B27" s="11"/>
      <c r="C27" s="10" t="s">
        <v>41</v>
      </c>
      <c r="D27" s="30">
        <v>0</v>
      </c>
      <c r="E27" s="30">
        <v>4</v>
      </c>
      <c r="F27" s="30">
        <v>0</v>
      </c>
      <c r="G27" s="30">
        <v>2</v>
      </c>
      <c r="H27" s="30">
        <v>0</v>
      </c>
      <c r="I27" s="30">
        <v>3</v>
      </c>
      <c r="J27" s="30">
        <v>0</v>
      </c>
      <c r="K27" s="30">
        <v>2</v>
      </c>
      <c r="L27" s="30">
        <v>0</v>
      </c>
      <c r="M27" s="30">
        <v>4</v>
      </c>
      <c r="N27" s="30">
        <v>0</v>
      </c>
      <c r="O27" s="30">
        <v>4</v>
      </c>
      <c r="P27" s="30">
        <v>0</v>
      </c>
      <c r="Q27" s="30">
        <v>3</v>
      </c>
      <c r="R27" s="30">
        <v>0</v>
      </c>
      <c r="S27" s="30">
        <v>6</v>
      </c>
      <c r="T27" s="30">
        <v>0</v>
      </c>
      <c r="U27" s="30">
        <v>15</v>
      </c>
      <c r="V27" s="30">
        <v>0</v>
      </c>
      <c r="W27" s="30">
        <v>13</v>
      </c>
      <c r="X27" s="30">
        <v>0</v>
      </c>
      <c r="Y27" s="30">
        <v>12</v>
      </c>
      <c r="Z27" s="30">
        <v>0</v>
      </c>
      <c r="AA27" s="30">
        <v>9</v>
      </c>
      <c r="AB27" s="30">
        <f t="shared" si="17"/>
        <v>0</v>
      </c>
      <c r="AC27" s="30">
        <f t="shared" si="18"/>
        <v>77</v>
      </c>
      <c r="AD27" s="25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6">
        <v>0</v>
      </c>
      <c r="BD27" s="4">
        <v>0</v>
      </c>
      <c r="BE27" s="4">
        <v>4</v>
      </c>
      <c r="BF27" s="4">
        <v>0</v>
      </c>
      <c r="BG27" s="4">
        <v>5</v>
      </c>
      <c r="BH27" s="4">
        <v>0</v>
      </c>
      <c r="BI27" s="4">
        <v>4</v>
      </c>
      <c r="BJ27" s="4">
        <v>0</v>
      </c>
      <c r="BK27" s="4">
        <v>5</v>
      </c>
      <c r="BL27" s="4">
        <v>0</v>
      </c>
      <c r="BM27" s="4">
        <v>4</v>
      </c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>
        <v>0</v>
      </c>
      <c r="CC27" s="26">
        <v>0</v>
      </c>
    </row>
    <row r="28" spans="2:81" x14ac:dyDescent="0.25">
      <c r="B28" s="12"/>
      <c r="C28" s="13" t="s">
        <v>42</v>
      </c>
      <c r="D28" s="31">
        <f t="shared" ref="D28:I28" si="19">+SUM(D24:D27)</f>
        <v>37</v>
      </c>
      <c r="E28" s="31">
        <f t="shared" si="19"/>
        <v>19</v>
      </c>
      <c r="F28" s="31">
        <f t="shared" si="19"/>
        <v>37</v>
      </c>
      <c r="G28" s="31">
        <f t="shared" si="19"/>
        <v>16</v>
      </c>
      <c r="H28" s="31">
        <f t="shared" si="19"/>
        <v>37</v>
      </c>
      <c r="I28" s="31">
        <f t="shared" si="19"/>
        <v>13</v>
      </c>
      <c r="J28" s="31">
        <f t="shared" ref="J28:AC28" si="20">+SUM(J24:J27)</f>
        <v>43</v>
      </c>
      <c r="K28" s="31">
        <f t="shared" si="20"/>
        <v>18</v>
      </c>
      <c r="L28" s="31">
        <f t="shared" si="20"/>
        <v>68</v>
      </c>
      <c r="M28" s="31">
        <f t="shared" si="20"/>
        <v>22</v>
      </c>
      <c r="N28" s="31">
        <f t="shared" si="20"/>
        <v>69</v>
      </c>
      <c r="O28" s="31">
        <f t="shared" si="20"/>
        <v>22</v>
      </c>
      <c r="P28" s="31">
        <f t="shared" si="20"/>
        <v>55</v>
      </c>
      <c r="Q28" s="31">
        <f t="shared" si="20"/>
        <v>14</v>
      </c>
      <c r="R28" s="31">
        <f t="shared" si="20"/>
        <v>96</v>
      </c>
      <c r="S28" s="31">
        <f t="shared" si="20"/>
        <v>18</v>
      </c>
      <c r="T28" s="31">
        <f t="shared" si="20"/>
        <v>74</v>
      </c>
      <c r="U28" s="31">
        <f t="shared" si="20"/>
        <v>35</v>
      </c>
      <c r="V28" s="31">
        <f t="shared" si="20"/>
        <v>105</v>
      </c>
      <c r="W28" s="31">
        <f t="shared" si="20"/>
        <v>26</v>
      </c>
      <c r="X28" s="31">
        <f t="shared" si="20"/>
        <v>87</v>
      </c>
      <c r="Y28" s="31">
        <f t="shared" si="20"/>
        <v>35</v>
      </c>
      <c r="Z28" s="31">
        <f t="shared" si="20"/>
        <v>81</v>
      </c>
      <c r="AA28" s="31">
        <f t="shared" si="20"/>
        <v>27</v>
      </c>
      <c r="AB28" s="31">
        <f t="shared" si="20"/>
        <v>789</v>
      </c>
      <c r="AC28" s="31">
        <f t="shared" si="20"/>
        <v>265</v>
      </c>
      <c r="AD28" s="22">
        <f t="shared" ref="AD28:BC28" si="21">+SUM(AD24:AD27)</f>
        <v>99</v>
      </c>
      <c r="AE28" s="23">
        <f t="shared" si="21"/>
        <v>20</v>
      </c>
      <c r="AF28" s="23">
        <f t="shared" si="21"/>
        <v>122</v>
      </c>
      <c r="AG28" s="23">
        <f t="shared" si="21"/>
        <v>9</v>
      </c>
      <c r="AH28" s="23">
        <f t="shared" si="21"/>
        <v>104</v>
      </c>
      <c r="AI28" s="23">
        <f t="shared" si="21"/>
        <v>17</v>
      </c>
      <c r="AJ28" s="23">
        <f t="shared" si="21"/>
        <v>133</v>
      </c>
      <c r="AK28" s="23">
        <f t="shared" si="21"/>
        <v>11</v>
      </c>
      <c r="AL28" s="23">
        <f t="shared" si="21"/>
        <v>140</v>
      </c>
      <c r="AM28" s="23">
        <f t="shared" si="21"/>
        <v>14</v>
      </c>
      <c r="AN28" s="23">
        <f t="shared" si="21"/>
        <v>126</v>
      </c>
      <c r="AO28" s="23">
        <f t="shared" si="21"/>
        <v>4</v>
      </c>
      <c r="AP28" s="23">
        <f t="shared" si="21"/>
        <v>98</v>
      </c>
      <c r="AQ28" s="23">
        <f t="shared" si="21"/>
        <v>11</v>
      </c>
      <c r="AR28" s="23">
        <f t="shared" si="21"/>
        <v>75</v>
      </c>
      <c r="AS28" s="23">
        <f t="shared" si="21"/>
        <v>6</v>
      </c>
      <c r="AT28" s="23">
        <f t="shared" si="21"/>
        <v>0</v>
      </c>
      <c r="AU28" s="23">
        <f t="shared" si="21"/>
        <v>0</v>
      </c>
      <c r="AV28" s="23">
        <f t="shared" si="21"/>
        <v>0</v>
      </c>
      <c r="AW28" s="23">
        <f t="shared" si="21"/>
        <v>0</v>
      </c>
      <c r="AX28" s="23">
        <f t="shared" si="21"/>
        <v>0</v>
      </c>
      <c r="AY28" s="23">
        <f t="shared" si="21"/>
        <v>0</v>
      </c>
      <c r="AZ28" s="23">
        <f t="shared" si="21"/>
        <v>0</v>
      </c>
      <c r="BA28" s="23">
        <f t="shared" si="21"/>
        <v>0</v>
      </c>
      <c r="BB28" s="23">
        <f t="shared" si="21"/>
        <v>823</v>
      </c>
      <c r="BC28" s="24">
        <f t="shared" si="21"/>
        <v>63</v>
      </c>
      <c r="BD28" s="6">
        <f t="shared" ref="BD28:BM28" si="22">+SUM(BD24:BD27)</f>
        <v>21</v>
      </c>
      <c r="BE28" s="6">
        <f t="shared" si="22"/>
        <v>13</v>
      </c>
      <c r="BF28" s="6">
        <f t="shared" si="22"/>
        <v>24</v>
      </c>
      <c r="BG28" s="6">
        <f t="shared" si="22"/>
        <v>18</v>
      </c>
      <c r="BH28" s="6">
        <f t="shared" si="22"/>
        <v>24</v>
      </c>
      <c r="BI28" s="6">
        <f t="shared" si="22"/>
        <v>18</v>
      </c>
      <c r="BJ28" s="6">
        <f t="shared" si="22"/>
        <v>23</v>
      </c>
      <c r="BK28" s="6">
        <f t="shared" si="22"/>
        <v>20</v>
      </c>
      <c r="BL28" s="6">
        <f t="shared" si="22"/>
        <v>26</v>
      </c>
      <c r="BM28" s="6">
        <f t="shared" si="22"/>
        <v>16</v>
      </c>
      <c r="BN28" s="23">
        <f t="shared" ref="BN28:CC28" si="23">+SUM(BN24:BN27)</f>
        <v>0</v>
      </c>
      <c r="BO28" s="23">
        <f t="shared" si="23"/>
        <v>0</v>
      </c>
      <c r="BP28" s="23">
        <f t="shared" si="23"/>
        <v>0</v>
      </c>
      <c r="BQ28" s="23">
        <f t="shared" si="23"/>
        <v>0</v>
      </c>
      <c r="BR28" s="23">
        <f t="shared" si="23"/>
        <v>0</v>
      </c>
      <c r="BS28" s="23">
        <f t="shared" si="23"/>
        <v>0</v>
      </c>
      <c r="BT28" s="23">
        <f t="shared" si="23"/>
        <v>0</v>
      </c>
      <c r="BU28" s="23">
        <f t="shared" si="23"/>
        <v>0</v>
      </c>
      <c r="BV28" s="23">
        <f t="shared" si="23"/>
        <v>0</v>
      </c>
      <c r="BW28" s="23">
        <f t="shared" si="23"/>
        <v>0</v>
      </c>
      <c r="BX28" s="23">
        <f t="shared" si="23"/>
        <v>0</v>
      </c>
      <c r="BY28" s="23">
        <f t="shared" si="23"/>
        <v>0</v>
      </c>
      <c r="BZ28" s="23">
        <f t="shared" si="23"/>
        <v>0</v>
      </c>
      <c r="CA28" s="23">
        <f t="shared" si="23"/>
        <v>0</v>
      </c>
      <c r="CB28" s="23">
        <f t="shared" si="23"/>
        <v>100</v>
      </c>
      <c r="CC28" s="24">
        <f t="shared" si="23"/>
        <v>35</v>
      </c>
    </row>
    <row r="29" spans="2:81" ht="15.75" thickBot="1" x14ac:dyDescent="0.3">
      <c r="B29" s="121" t="s">
        <v>43</v>
      </c>
      <c r="C29" s="122"/>
      <c r="D29" s="32">
        <f t="shared" ref="D29:I29" si="24">+D28+D23</f>
        <v>159</v>
      </c>
      <c r="E29" s="32">
        <f t="shared" si="24"/>
        <v>97</v>
      </c>
      <c r="F29" s="32">
        <f t="shared" si="24"/>
        <v>160</v>
      </c>
      <c r="G29" s="32">
        <f t="shared" si="24"/>
        <v>110</v>
      </c>
      <c r="H29" s="32">
        <f t="shared" si="24"/>
        <v>220</v>
      </c>
      <c r="I29" s="32">
        <f t="shared" si="24"/>
        <v>131</v>
      </c>
      <c r="J29" s="32">
        <f t="shared" ref="J29:AC29" si="25">+J28+J23</f>
        <v>167</v>
      </c>
      <c r="K29" s="32">
        <f t="shared" si="25"/>
        <v>114</v>
      </c>
      <c r="L29" s="32">
        <f t="shared" si="25"/>
        <v>197</v>
      </c>
      <c r="M29" s="32">
        <f t="shared" si="25"/>
        <v>124</v>
      </c>
      <c r="N29" s="32">
        <f t="shared" si="25"/>
        <v>185</v>
      </c>
      <c r="O29" s="32">
        <f t="shared" si="25"/>
        <v>120</v>
      </c>
      <c r="P29" s="32">
        <f t="shared" si="25"/>
        <v>178</v>
      </c>
      <c r="Q29" s="32">
        <f t="shared" si="25"/>
        <v>91</v>
      </c>
      <c r="R29" s="32">
        <f t="shared" si="25"/>
        <v>211</v>
      </c>
      <c r="S29" s="32">
        <f t="shared" si="25"/>
        <v>99</v>
      </c>
      <c r="T29" s="32">
        <f t="shared" si="25"/>
        <v>196</v>
      </c>
      <c r="U29" s="32">
        <f t="shared" si="25"/>
        <v>125</v>
      </c>
      <c r="V29" s="32">
        <f t="shared" si="25"/>
        <v>200</v>
      </c>
      <c r="W29" s="32">
        <f t="shared" si="25"/>
        <v>121</v>
      </c>
      <c r="X29" s="32">
        <f t="shared" si="25"/>
        <v>178</v>
      </c>
      <c r="Y29" s="32">
        <f t="shared" si="25"/>
        <v>140</v>
      </c>
      <c r="Z29" s="32">
        <f t="shared" si="25"/>
        <v>180</v>
      </c>
      <c r="AA29" s="32">
        <f t="shared" si="25"/>
        <v>111</v>
      </c>
      <c r="AB29" s="32">
        <f t="shared" si="25"/>
        <v>2231</v>
      </c>
      <c r="AC29" s="32">
        <f t="shared" si="25"/>
        <v>1383</v>
      </c>
      <c r="AD29" s="27">
        <f t="shared" ref="AD29:BM29" si="26">+AD28+AD23</f>
        <v>112</v>
      </c>
      <c r="AE29" s="28">
        <f t="shared" si="26"/>
        <v>30</v>
      </c>
      <c r="AF29" s="28">
        <f t="shared" si="26"/>
        <v>134</v>
      </c>
      <c r="AG29" s="28">
        <f t="shared" si="26"/>
        <v>20</v>
      </c>
      <c r="AH29" s="28">
        <f t="shared" si="26"/>
        <v>120</v>
      </c>
      <c r="AI29" s="28">
        <f t="shared" si="26"/>
        <v>25</v>
      </c>
      <c r="AJ29" s="28">
        <f t="shared" si="26"/>
        <v>146</v>
      </c>
      <c r="AK29" s="28">
        <f t="shared" si="26"/>
        <v>26</v>
      </c>
      <c r="AL29" s="28">
        <f t="shared" si="26"/>
        <v>151</v>
      </c>
      <c r="AM29" s="28">
        <f t="shared" si="26"/>
        <v>35</v>
      </c>
      <c r="AN29" s="28">
        <f t="shared" si="26"/>
        <v>131</v>
      </c>
      <c r="AO29" s="28">
        <f t="shared" si="26"/>
        <v>21</v>
      </c>
      <c r="AP29" s="28">
        <f t="shared" si="26"/>
        <v>105</v>
      </c>
      <c r="AQ29" s="28">
        <f t="shared" si="26"/>
        <v>23</v>
      </c>
      <c r="AR29" s="28">
        <f t="shared" si="26"/>
        <v>82</v>
      </c>
      <c r="AS29" s="28">
        <f t="shared" si="26"/>
        <v>21</v>
      </c>
      <c r="AT29" s="28">
        <f t="shared" si="26"/>
        <v>9</v>
      </c>
      <c r="AU29" s="28">
        <f t="shared" si="26"/>
        <v>12</v>
      </c>
      <c r="AV29" s="28">
        <f t="shared" si="26"/>
        <v>10</v>
      </c>
      <c r="AW29" s="28">
        <f t="shared" si="26"/>
        <v>14</v>
      </c>
      <c r="AX29" s="28">
        <f t="shared" si="26"/>
        <v>14</v>
      </c>
      <c r="AY29" s="28">
        <f t="shared" si="26"/>
        <v>7</v>
      </c>
      <c r="AZ29" s="28">
        <f t="shared" si="26"/>
        <v>14</v>
      </c>
      <c r="BA29" s="28">
        <f t="shared" si="26"/>
        <v>12</v>
      </c>
      <c r="BB29" s="28">
        <f t="shared" si="26"/>
        <v>954</v>
      </c>
      <c r="BC29" s="29">
        <f t="shared" si="26"/>
        <v>217</v>
      </c>
      <c r="BD29" s="5">
        <f t="shared" si="26"/>
        <v>98</v>
      </c>
      <c r="BE29" s="5">
        <f t="shared" si="26"/>
        <v>85</v>
      </c>
      <c r="BF29" s="5">
        <f t="shared" si="26"/>
        <v>103</v>
      </c>
      <c r="BG29" s="5">
        <f t="shared" si="26"/>
        <v>96</v>
      </c>
      <c r="BH29" s="5">
        <f t="shared" si="26"/>
        <v>109</v>
      </c>
      <c r="BI29" s="5">
        <f t="shared" si="26"/>
        <v>95</v>
      </c>
      <c r="BJ29" s="5">
        <f t="shared" si="26"/>
        <v>122</v>
      </c>
      <c r="BK29" s="5">
        <f t="shared" si="26"/>
        <v>106</v>
      </c>
      <c r="BL29" s="5">
        <f t="shared" si="26"/>
        <v>117</v>
      </c>
      <c r="BM29" s="5">
        <f t="shared" si="26"/>
        <v>102</v>
      </c>
      <c r="BN29" s="28">
        <f t="shared" ref="BN29:CC29" si="27">+BN28+BN23</f>
        <v>0</v>
      </c>
      <c r="BO29" s="28">
        <f t="shared" si="27"/>
        <v>0</v>
      </c>
      <c r="BP29" s="28">
        <f t="shared" si="27"/>
        <v>0</v>
      </c>
      <c r="BQ29" s="28">
        <f t="shared" si="27"/>
        <v>0</v>
      </c>
      <c r="BR29" s="28">
        <f t="shared" si="27"/>
        <v>0</v>
      </c>
      <c r="BS29" s="28">
        <f t="shared" si="27"/>
        <v>0</v>
      </c>
      <c r="BT29" s="28">
        <f t="shared" si="27"/>
        <v>0</v>
      </c>
      <c r="BU29" s="28">
        <f t="shared" si="27"/>
        <v>0</v>
      </c>
      <c r="BV29" s="28">
        <f t="shared" si="27"/>
        <v>0</v>
      </c>
      <c r="BW29" s="28">
        <f t="shared" si="27"/>
        <v>0</v>
      </c>
      <c r="BX29" s="28">
        <f t="shared" si="27"/>
        <v>0</v>
      </c>
      <c r="BY29" s="28">
        <f t="shared" si="27"/>
        <v>0</v>
      </c>
      <c r="BZ29" s="28">
        <f t="shared" si="27"/>
        <v>0</v>
      </c>
      <c r="CA29" s="28">
        <f t="shared" si="27"/>
        <v>0</v>
      </c>
      <c r="CB29" s="28">
        <f t="shared" si="27"/>
        <v>531</v>
      </c>
      <c r="CC29" s="29">
        <f t="shared" si="27"/>
        <v>434</v>
      </c>
    </row>
    <row r="30" spans="2:81" ht="14.45" customHeight="1" x14ac:dyDescent="0.25"/>
    <row r="31" spans="2:81" ht="18.75" customHeight="1" x14ac:dyDescent="0.25">
      <c r="B31" s="143" t="s">
        <v>95</v>
      </c>
      <c r="C31" s="143"/>
      <c r="D31" s="143"/>
      <c r="E31" s="143"/>
      <c r="F31" s="143"/>
      <c r="G31" s="143"/>
      <c r="H31" s="143"/>
      <c r="I31" s="143"/>
      <c r="J31" s="143"/>
      <c r="K31" s="143"/>
    </row>
    <row r="32" spans="2:81" x14ac:dyDescent="0.25">
      <c r="B32" s="144"/>
      <c r="C32" s="144"/>
      <c r="D32" s="144"/>
      <c r="E32" s="144"/>
      <c r="F32" s="144"/>
      <c r="G32" s="144"/>
      <c r="H32" s="144"/>
      <c r="I32" s="144"/>
      <c r="J32" s="144"/>
      <c r="K32" s="144"/>
    </row>
    <row r="33" spans="2:32" x14ac:dyDescent="0.25">
      <c r="B33" s="144"/>
      <c r="C33" s="144"/>
      <c r="D33" s="144"/>
      <c r="E33" s="144"/>
      <c r="F33" s="144"/>
      <c r="G33" s="144"/>
      <c r="H33" s="144"/>
      <c r="I33" s="144"/>
      <c r="J33" s="144"/>
      <c r="K33" s="144"/>
    </row>
    <row r="34" spans="2:32" x14ac:dyDescent="0.25">
      <c r="B34" s="144"/>
      <c r="C34" s="144"/>
      <c r="D34" s="144"/>
      <c r="E34" s="144"/>
      <c r="F34" s="144"/>
      <c r="G34" s="144"/>
      <c r="H34" s="144"/>
      <c r="I34" s="144"/>
      <c r="J34" s="144"/>
      <c r="K34" s="144"/>
    </row>
    <row r="35" spans="2:32" x14ac:dyDescent="0.25">
      <c r="B35" s="145"/>
      <c r="C35" s="145"/>
      <c r="D35" s="145"/>
      <c r="E35" s="145"/>
      <c r="F35" s="145"/>
      <c r="G35" s="145"/>
      <c r="H35" s="145"/>
      <c r="I35" s="145"/>
      <c r="J35" s="145"/>
      <c r="K35" s="145"/>
    </row>
    <row r="36" spans="2:32" x14ac:dyDescent="0.25">
      <c r="B36" s="14"/>
      <c r="C36" s="15"/>
    </row>
    <row r="37" spans="2:32" x14ac:dyDescent="0.25">
      <c r="B37" s="14"/>
      <c r="C37" s="15"/>
    </row>
    <row r="38" spans="2:32" x14ac:dyDescent="0.25">
      <c r="B38" s="14"/>
      <c r="C38" s="15"/>
    </row>
    <row r="39" spans="2:32" ht="15" customHeight="1" x14ac:dyDescent="0.25">
      <c r="B39" s="14"/>
      <c r="C39" s="15"/>
      <c r="AC39" s="16"/>
      <c r="AD39" s="16"/>
      <c r="AE39" s="16"/>
      <c r="AF39" s="16"/>
    </row>
    <row r="40" spans="2:32" x14ac:dyDescent="0.25">
      <c r="B40" s="14"/>
      <c r="C40" s="15"/>
      <c r="AC40" s="16"/>
      <c r="AD40" s="16"/>
      <c r="AE40" s="16"/>
      <c r="AF40" s="16"/>
    </row>
    <row r="41" spans="2:32" ht="15" customHeight="1" x14ac:dyDescent="0.25">
      <c r="B41" s="14"/>
      <c r="C41" s="15"/>
      <c r="AC41" s="2"/>
      <c r="AD41" s="2"/>
      <c r="AE41" s="2"/>
      <c r="AF41" s="2"/>
    </row>
    <row r="42" spans="2:32" x14ac:dyDescent="0.25">
      <c r="AC42" s="2"/>
      <c r="AD42" s="2"/>
      <c r="AE42" s="2"/>
      <c r="AF42" s="2"/>
    </row>
    <row r="43" spans="2:32" x14ac:dyDescent="0.25">
      <c r="AC43" s="2"/>
      <c r="AD43" s="2"/>
      <c r="AE43" s="2"/>
      <c r="AF43" s="2"/>
    </row>
  </sheetData>
  <mergeCells count="93">
    <mergeCell ref="B31:K35"/>
    <mergeCell ref="BD8:CC8"/>
    <mergeCell ref="BD9:CC9"/>
    <mergeCell ref="AD9:BC9"/>
    <mergeCell ref="BZ11:CA11"/>
    <mergeCell ref="CB11:CC11"/>
    <mergeCell ref="AD10:BC10"/>
    <mergeCell ref="BD10:CC10"/>
    <mergeCell ref="BD11:BE11"/>
    <mergeCell ref="BF11:BG11"/>
    <mergeCell ref="BH11:BI11"/>
    <mergeCell ref="BJ11:BK11"/>
    <mergeCell ref="BL11:BM11"/>
    <mergeCell ref="BN11:BO11"/>
    <mergeCell ref="BP11:BQ11"/>
    <mergeCell ref="BR11:BS11"/>
    <mergeCell ref="BZ12:CA12"/>
    <mergeCell ref="CB12:CC12"/>
    <mergeCell ref="AX12:AY12"/>
    <mergeCell ref="AZ12:BA12"/>
    <mergeCell ref="BB12:BC12"/>
    <mergeCell ref="BN12:BO12"/>
    <mergeCell ref="BP12:BQ12"/>
    <mergeCell ref="BR12:BS12"/>
    <mergeCell ref="BT12:BU12"/>
    <mergeCell ref="BV12:BW12"/>
    <mergeCell ref="BD12:BE12"/>
    <mergeCell ref="BF12:BG12"/>
    <mergeCell ref="BH12:BI12"/>
    <mergeCell ref="BJ12:BK12"/>
    <mergeCell ref="BL12:BM12"/>
    <mergeCell ref="BV11:BW11"/>
    <mergeCell ref="BX11:BY11"/>
    <mergeCell ref="AN12:AO12"/>
    <mergeCell ref="AP12:AQ12"/>
    <mergeCell ref="AR12:AS12"/>
    <mergeCell ref="AT12:AU12"/>
    <mergeCell ref="AV12:AW12"/>
    <mergeCell ref="BX12:BY12"/>
    <mergeCell ref="BT11:BU11"/>
    <mergeCell ref="AD12:AE12"/>
    <mergeCell ref="AF12:AG12"/>
    <mergeCell ref="AH12:AI12"/>
    <mergeCell ref="AJ12:AK12"/>
    <mergeCell ref="AL12:AM12"/>
    <mergeCell ref="E4:O6"/>
    <mergeCell ref="E1:O3"/>
    <mergeCell ref="AD11:AE11"/>
    <mergeCell ref="AF11:AG11"/>
    <mergeCell ref="B8:AC8"/>
    <mergeCell ref="B9:AC9"/>
    <mergeCell ref="F11:G11"/>
    <mergeCell ref="H11:I11"/>
    <mergeCell ref="J11:K11"/>
    <mergeCell ref="L11:M11"/>
    <mergeCell ref="D10:AC10"/>
    <mergeCell ref="B29:C29"/>
    <mergeCell ref="C10:C13"/>
    <mergeCell ref="B10:B13"/>
    <mergeCell ref="AD8:BC8"/>
    <mergeCell ref="D11:E11"/>
    <mergeCell ref="AH11:AI11"/>
    <mergeCell ref="AJ11:AK11"/>
    <mergeCell ref="AL11:AM11"/>
    <mergeCell ref="AN11:AO11"/>
    <mergeCell ref="AP11:AQ11"/>
    <mergeCell ref="AR11:AS11"/>
    <mergeCell ref="AT11:AU11"/>
    <mergeCell ref="AV11:AW11"/>
    <mergeCell ref="AX11:AY11"/>
    <mergeCell ref="AZ11:BA11"/>
    <mergeCell ref="BB11:BC11"/>
    <mergeCell ref="AB12:AC12"/>
    <mergeCell ref="N11:O11"/>
    <mergeCell ref="P11:Q11"/>
    <mergeCell ref="R11:S11"/>
    <mergeCell ref="T11:U11"/>
    <mergeCell ref="V11:W11"/>
    <mergeCell ref="X11:Y11"/>
    <mergeCell ref="Z11:AA11"/>
    <mergeCell ref="AB11:AC11"/>
    <mergeCell ref="N12:O12"/>
    <mergeCell ref="P12:Q12"/>
    <mergeCell ref="R12:S12"/>
    <mergeCell ref="T12:U12"/>
    <mergeCell ref="V12:W12"/>
    <mergeCell ref="X12:Y12"/>
    <mergeCell ref="Z12:AA12"/>
    <mergeCell ref="D12:E12"/>
    <mergeCell ref="F12:G12"/>
    <mergeCell ref="H12:I12"/>
    <mergeCell ref="J12:K12"/>
    <mergeCell ref="L12:M12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CD9C-2E59-4A94-8BA0-F97D506276B7}">
  <sheetPr>
    <pageSetUpPr fitToPage="1"/>
  </sheetPr>
  <dimension ref="A1:DQ245"/>
  <sheetViews>
    <sheetView showGridLines="0" zoomScaleNormal="100" workbookViewId="0">
      <selection activeCell="B7" sqref="B7:P7"/>
    </sheetView>
  </sheetViews>
  <sheetFormatPr baseColWidth="10" defaultColWidth="11.42578125" defaultRowHeight="15" x14ac:dyDescent="0.25"/>
  <cols>
    <col min="1" max="1" width="9.28515625" style="71" customWidth="1"/>
    <col min="2" max="2" width="16.85546875" style="71" customWidth="1"/>
    <col min="3" max="3" width="19.42578125" style="71" bestFit="1" customWidth="1"/>
    <col min="4" max="4" width="31.7109375" style="71" customWidth="1"/>
    <col min="5" max="5" width="19.85546875" style="71" bestFit="1" customWidth="1"/>
    <col min="6" max="6" width="18.28515625" style="71" bestFit="1" customWidth="1"/>
    <col min="7" max="7" width="23.42578125" style="75" customWidth="1"/>
    <col min="8" max="9" width="20.42578125" style="71" bestFit="1" customWidth="1"/>
    <col min="10" max="10" width="21.5703125" style="71" customWidth="1"/>
    <col min="11" max="11" width="20.140625" style="71" bestFit="1" customWidth="1"/>
    <col min="12" max="12" width="19.5703125" style="71" bestFit="1" customWidth="1"/>
    <col min="13" max="13" width="27.85546875" style="71" customWidth="1"/>
    <col min="14" max="14" width="16.5703125" style="71" customWidth="1"/>
    <col min="15" max="15" width="20.42578125" style="71" bestFit="1" customWidth="1"/>
    <col min="16" max="16" width="21" style="71" customWidth="1"/>
    <col min="17" max="17" width="20.42578125" style="71" bestFit="1" customWidth="1"/>
    <col min="18" max="18" width="19.85546875" style="71" bestFit="1" customWidth="1"/>
    <col min="19" max="19" width="22.42578125" style="71" customWidth="1"/>
    <col min="20" max="20" width="20.42578125" style="71" bestFit="1" customWidth="1"/>
    <col min="21" max="21" width="20.140625" style="71" bestFit="1" customWidth="1"/>
    <col min="22" max="22" width="23.42578125" style="71" customWidth="1"/>
    <col min="23" max="23" width="20.42578125" style="71" bestFit="1" customWidth="1"/>
    <col min="24" max="24" width="19.5703125" style="71" bestFit="1" customWidth="1"/>
    <col min="25" max="25" width="25.42578125" style="71" customWidth="1"/>
    <col min="26" max="26" width="20.140625" style="71" bestFit="1" customWidth="1"/>
    <col min="27" max="27" width="18" style="71" bestFit="1" customWidth="1"/>
    <col min="28" max="28" width="23.140625" style="71" customWidth="1"/>
    <col min="29" max="29" width="20.42578125" style="71" bestFit="1" customWidth="1"/>
    <col min="30" max="30" width="19.42578125" style="71" bestFit="1" customWidth="1"/>
    <col min="31" max="31" width="24.140625" style="71" customWidth="1"/>
    <col min="32" max="32" width="20.140625" style="71" bestFit="1" customWidth="1"/>
    <col min="33" max="33" width="19.5703125" style="71" bestFit="1" customWidth="1"/>
    <col min="34" max="34" width="20.85546875" style="71" customWidth="1"/>
    <col min="35" max="36" width="20.7109375" style="71" bestFit="1" customWidth="1"/>
    <col min="37" max="37" width="21.85546875" style="71" customWidth="1"/>
    <col min="38" max="38" width="20.42578125" style="71" bestFit="1" customWidth="1"/>
    <col min="39" max="39" width="19.85546875" style="71" bestFit="1" customWidth="1"/>
    <col min="40" max="40" width="22.5703125" style="71" customWidth="1"/>
    <col min="41" max="41" width="22" style="71" bestFit="1" customWidth="1"/>
    <col min="42" max="42" width="21.7109375" style="71" bestFit="1" customWidth="1"/>
    <col min="43" max="43" width="20.5703125" style="71" customWidth="1"/>
    <col min="44" max="44" width="19.85546875" style="71" bestFit="1" customWidth="1"/>
    <col min="45" max="45" width="20.140625" style="71" bestFit="1" customWidth="1"/>
    <col min="46" max="46" width="22.5703125" style="75" customWidth="1"/>
    <col min="47" max="47" width="20.42578125" style="71" bestFit="1" customWidth="1"/>
    <col min="48" max="48" width="18" style="71" bestFit="1" customWidth="1"/>
    <col min="49" max="49" width="25.7109375" style="71" customWidth="1"/>
    <col min="50" max="50" width="20.42578125" style="71" bestFit="1" customWidth="1"/>
    <col min="51" max="51" width="19.85546875" style="71" bestFit="1" customWidth="1"/>
    <col min="52" max="52" width="21.85546875" style="71" customWidth="1"/>
    <col min="53" max="53" width="20.140625" style="71" bestFit="1" customWidth="1"/>
    <col min="54" max="54" width="19.5703125" style="71" bestFit="1" customWidth="1"/>
    <col min="55" max="55" width="21.140625" style="71" customWidth="1"/>
    <col min="56" max="56" width="20.42578125" style="71" bestFit="1" customWidth="1"/>
    <col min="57" max="57" width="19.85546875" style="71" bestFit="1" customWidth="1"/>
    <col min="58" max="58" width="24" style="71" customWidth="1"/>
    <col min="59" max="59" width="19.85546875" style="71" bestFit="1" customWidth="1"/>
    <col min="60" max="60" width="19.42578125" style="71" bestFit="1" customWidth="1"/>
    <col min="61" max="61" width="22.5703125" style="71" customWidth="1"/>
    <col min="62" max="62" width="20.7109375" style="71" bestFit="1" customWidth="1"/>
    <col min="63" max="63" width="18.85546875" style="71" bestFit="1" customWidth="1"/>
    <col min="64" max="64" width="21.5703125" style="71" customWidth="1"/>
    <col min="65" max="65" width="20.42578125" style="71" bestFit="1" customWidth="1"/>
    <col min="66" max="66" width="20.140625" style="71" bestFit="1" customWidth="1"/>
    <col min="67" max="67" width="20.5703125" style="71" customWidth="1"/>
    <col min="68" max="68" width="19.42578125" style="71" bestFit="1" customWidth="1"/>
    <col min="69" max="69" width="20.42578125" style="71" bestFit="1" customWidth="1"/>
    <col min="70" max="70" width="22.7109375" style="71" customWidth="1"/>
    <col min="71" max="72" width="19.85546875" style="71" bestFit="1" customWidth="1"/>
    <col min="73" max="73" width="21.140625" style="71" customWidth="1"/>
    <col min="74" max="74" width="15.140625" style="71" customWidth="1"/>
    <col min="75" max="75" width="19.85546875" style="71" bestFit="1" customWidth="1"/>
    <col min="76" max="76" width="21.85546875" style="71" customWidth="1"/>
    <col min="77" max="77" width="14.85546875" style="71" customWidth="1"/>
    <col min="78" max="78" width="19.5703125" style="71" bestFit="1" customWidth="1"/>
    <col min="79" max="79" width="21.28515625" style="71" customWidth="1"/>
    <col min="80" max="80" width="22.42578125" style="71" bestFit="1" customWidth="1"/>
    <col min="81" max="81" width="21.7109375" style="71" bestFit="1" customWidth="1"/>
    <col min="82" max="82" width="22.5703125" style="71" customWidth="1"/>
    <col min="83" max="83" width="15" style="71" bestFit="1" customWidth="1"/>
    <col min="84" max="84" width="16.5703125" style="71" bestFit="1" customWidth="1"/>
    <col min="85" max="85" width="26" style="75" customWidth="1"/>
    <col min="86" max="86" width="15" style="71" bestFit="1" customWidth="1"/>
    <col min="87" max="87" width="13.28515625" style="71" bestFit="1" customWidth="1"/>
    <col min="88" max="88" width="28.28515625" style="71" customWidth="1"/>
    <col min="89" max="90" width="15" style="71" bestFit="1" customWidth="1"/>
    <col min="91" max="91" width="25.140625" style="71" customWidth="1"/>
    <col min="92" max="92" width="15" style="71" bestFit="1" customWidth="1"/>
    <col min="93" max="93" width="13.85546875" style="71" bestFit="1" customWidth="1"/>
    <col min="94" max="94" width="27.85546875" style="71" customWidth="1"/>
    <col min="95" max="95" width="15.28515625" style="71" bestFit="1" customWidth="1"/>
    <col min="96" max="96" width="14.5703125" style="71" bestFit="1" customWidth="1"/>
    <col min="97" max="97" width="27.28515625" style="71" customWidth="1"/>
    <col min="98" max="98" width="14.5703125" style="71" bestFit="1" customWidth="1"/>
    <col min="99" max="99" width="15" style="71" bestFit="1" customWidth="1"/>
    <col min="100" max="100" width="26.42578125" style="71" customWidth="1"/>
    <col min="101" max="101" width="15.28515625" style="71" bestFit="1" customWidth="1"/>
    <col min="102" max="102" width="17.42578125" style="71" customWidth="1"/>
    <col min="103" max="103" width="26.85546875" style="71" customWidth="1"/>
    <col min="104" max="105" width="15" style="71" bestFit="1" customWidth="1"/>
    <col min="106" max="106" width="25" style="71" customWidth="1"/>
    <col min="107" max="107" width="14.42578125" style="71" bestFit="1" customWidth="1"/>
    <col min="108" max="108" width="15" style="71" bestFit="1" customWidth="1"/>
    <col min="109" max="109" width="28" style="71" customWidth="1"/>
    <col min="110" max="110" width="15.28515625" style="71" bestFit="1" customWidth="1"/>
    <col min="111" max="111" width="15" style="71" bestFit="1" customWidth="1"/>
    <col min="112" max="112" width="28.140625" style="71" customWidth="1"/>
    <col min="113" max="113" width="15.140625" style="71" customWidth="1"/>
    <col min="114" max="114" width="15" style="71" bestFit="1" customWidth="1"/>
    <col min="115" max="115" width="25.85546875" style="71" customWidth="1"/>
    <col min="116" max="116" width="14.85546875" style="71" customWidth="1"/>
    <col min="117" max="117" width="14.5703125" style="71" bestFit="1" customWidth="1"/>
    <col min="118" max="118" width="25.140625" style="71" customWidth="1"/>
    <col min="119" max="119" width="14.42578125" style="71" bestFit="1" customWidth="1"/>
    <col min="120" max="120" width="16" style="71" customWidth="1"/>
    <col min="121" max="121" width="24.7109375" style="71" customWidth="1"/>
    <col min="122" max="16384" width="11.42578125" style="71"/>
  </cols>
  <sheetData>
    <row r="1" spans="1:121" ht="14.45" customHeight="1" x14ac:dyDescent="0.25">
      <c r="B1" s="72"/>
      <c r="C1" s="72"/>
      <c r="E1" s="157" t="s">
        <v>0</v>
      </c>
      <c r="F1" s="158"/>
      <c r="G1" s="158"/>
      <c r="H1" s="158"/>
      <c r="I1" s="158"/>
      <c r="J1" s="158"/>
      <c r="AT1" s="71"/>
      <c r="CG1" s="71"/>
    </row>
    <row r="2" spans="1:121" ht="28.5" customHeight="1" x14ac:dyDescent="0.25">
      <c r="A2" s="73"/>
      <c r="B2" s="73"/>
      <c r="C2" s="73"/>
      <c r="E2" s="159"/>
      <c r="F2" s="160"/>
      <c r="G2" s="160"/>
      <c r="H2" s="160"/>
      <c r="I2" s="160"/>
      <c r="J2" s="160"/>
      <c r="AT2" s="71"/>
      <c r="CG2" s="71"/>
    </row>
    <row r="3" spans="1:121" ht="8.25" customHeight="1" x14ac:dyDescent="0.25">
      <c r="A3" s="73"/>
      <c r="B3" s="73"/>
      <c r="C3" s="73"/>
      <c r="E3" s="161" t="s">
        <v>97</v>
      </c>
      <c r="F3" s="162"/>
      <c r="G3" s="162"/>
      <c r="H3" s="162"/>
      <c r="I3" s="162"/>
      <c r="J3" s="162"/>
      <c r="AT3" s="71"/>
      <c r="CG3" s="71"/>
    </row>
    <row r="4" spans="1:121" ht="13.5" customHeight="1" x14ac:dyDescent="0.25">
      <c r="A4" s="73"/>
      <c r="B4" s="73"/>
      <c r="C4" s="73"/>
      <c r="E4" s="161"/>
      <c r="F4" s="162"/>
      <c r="G4" s="162"/>
      <c r="H4" s="162"/>
      <c r="I4" s="162"/>
      <c r="J4" s="162"/>
      <c r="AT4" s="71"/>
      <c r="CG4" s="71"/>
    </row>
    <row r="5" spans="1:121" ht="19.899999999999999" customHeight="1" x14ac:dyDescent="0.25">
      <c r="A5" s="74"/>
      <c r="B5" s="73"/>
      <c r="C5" s="73"/>
      <c r="E5" s="161"/>
      <c r="F5" s="162"/>
      <c r="G5" s="162"/>
      <c r="H5" s="162"/>
      <c r="I5" s="162"/>
      <c r="J5" s="162"/>
      <c r="AT5" s="71"/>
      <c r="CG5" s="71"/>
    </row>
    <row r="6" spans="1:121" ht="19.899999999999999" customHeight="1" x14ac:dyDescent="0.25">
      <c r="D6" s="75"/>
      <c r="E6" s="76"/>
      <c r="F6" s="76"/>
      <c r="G6" s="76"/>
      <c r="AR6" s="76"/>
      <c r="AS6" s="76"/>
      <c r="AT6" s="76"/>
      <c r="CE6" s="76"/>
      <c r="CF6" s="76"/>
      <c r="CG6" s="76"/>
    </row>
    <row r="7" spans="1:121" x14ac:dyDescent="0.25">
      <c r="A7" s="77"/>
      <c r="B7" s="163" t="s">
        <v>99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5"/>
    </row>
    <row r="8" spans="1:121" ht="27" customHeight="1" thickBot="1" x14ac:dyDescent="0.3">
      <c r="A8" s="78"/>
      <c r="B8" s="166" t="s">
        <v>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8"/>
    </row>
    <row r="9" spans="1:121" ht="15.75" thickBot="1" x14ac:dyDescent="0.3">
      <c r="A9" s="79"/>
      <c r="B9" s="172" t="s">
        <v>22</v>
      </c>
      <c r="C9" s="173" t="s">
        <v>23</v>
      </c>
      <c r="D9" s="184" t="s">
        <v>45</v>
      </c>
      <c r="E9" s="172" t="s">
        <v>92</v>
      </c>
      <c r="F9" s="173"/>
      <c r="G9" s="173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8"/>
      <c r="AR9" s="179" t="s">
        <v>93</v>
      </c>
      <c r="AS9" s="180"/>
      <c r="AT9" s="180"/>
      <c r="AU9" s="180"/>
      <c r="AV9" s="180"/>
      <c r="AW9" s="180"/>
      <c r="AX9" s="180"/>
      <c r="AY9" s="180"/>
      <c r="AZ9" s="180"/>
      <c r="BA9" s="170"/>
      <c r="BB9" s="170"/>
      <c r="BC9" s="17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1"/>
      <c r="CE9" s="179" t="s">
        <v>94</v>
      </c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1"/>
    </row>
    <row r="10" spans="1:121" x14ac:dyDescent="0.25">
      <c r="A10" s="79"/>
      <c r="B10" s="175"/>
      <c r="C10" s="176"/>
      <c r="D10" s="185"/>
      <c r="E10" s="169" t="s">
        <v>44</v>
      </c>
      <c r="F10" s="170"/>
      <c r="G10" s="171"/>
      <c r="H10" s="172" t="s">
        <v>10</v>
      </c>
      <c r="I10" s="173"/>
      <c r="J10" s="174"/>
      <c r="K10" s="172" t="s">
        <v>11</v>
      </c>
      <c r="L10" s="173"/>
      <c r="M10" s="174"/>
      <c r="N10" s="172" t="s">
        <v>12</v>
      </c>
      <c r="O10" s="173"/>
      <c r="P10" s="174"/>
      <c r="Q10" s="172" t="s">
        <v>13</v>
      </c>
      <c r="R10" s="173"/>
      <c r="S10" s="174"/>
      <c r="T10" s="172" t="s">
        <v>14</v>
      </c>
      <c r="U10" s="173"/>
      <c r="V10" s="174"/>
      <c r="W10" s="172" t="s">
        <v>15</v>
      </c>
      <c r="X10" s="173"/>
      <c r="Y10" s="174"/>
      <c r="Z10" s="172" t="s">
        <v>16</v>
      </c>
      <c r="AA10" s="173"/>
      <c r="AB10" s="174"/>
      <c r="AC10" s="172" t="s">
        <v>17</v>
      </c>
      <c r="AD10" s="173"/>
      <c r="AE10" s="174"/>
      <c r="AF10" s="172" t="s">
        <v>18</v>
      </c>
      <c r="AG10" s="173"/>
      <c r="AH10" s="174"/>
      <c r="AI10" s="172" t="s">
        <v>19</v>
      </c>
      <c r="AJ10" s="173"/>
      <c r="AK10" s="174"/>
      <c r="AL10" s="172" t="s">
        <v>20</v>
      </c>
      <c r="AM10" s="173"/>
      <c r="AN10" s="174"/>
      <c r="AO10" s="172" t="s">
        <v>21</v>
      </c>
      <c r="AP10" s="173"/>
      <c r="AQ10" s="174"/>
      <c r="AR10" s="169" t="s">
        <v>44</v>
      </c>
      <c r="AS10" s="170"/>
      <c r="AT10" s="171"/>
      <c r="AU10" s="169" t="s">
        <v>10</v>
      </c>
      <c r="AV10" s="170"/>
      <c r="AW10" s="171"/>
      <c r="AX10" s="169" t="s">
        <v>11</v>
      </c>
      <c r="AY10" s="170"/>
      <c r="AZ10" s="171"/>
      <c r="BA10" s="169" t="s">
        <v>12</v>
      </c>
      <c r="BB10" s="170"/>
      <c r="BC10" s="171"/>
      <c r="BD10" s="169" t="s">
        <v>13</v>
      </c>
      <c r="BE10" s="170"/>
      <c r="BF10" s="171"/>
      <c r="BG10" s="169" t="s">
        <v>14</v>
      </c>
      <c r="BH10" s="170"/>
      <c r="BI10" s="171"/>
      <c r="BJ10" s="169" t="s">
        <v>15</v>
      </c>
      <c r="BK10" s="170"/>
      <c r="BL10" s="171"/>
      <c r="BM10" s="169" t="s">
        <v>16</v>
      </c>
      <c r="BN10" s="170"/>
      <c r="BO10" s="171"/>
      <c r="BP10" s="169" t="s">
        <v>17</v>
      </c>
      <c r="BQ10" s="170"/>
      <c r="BR10" s="171"/>
      <c r="BS10" s="169" t="s">
        <v>18</v>
      </c>
      <c r="BT10" s="170"/>
      <c r="BU10" s="171"/>
      <c r="BV10" s="169" t="s">
        <v>19</v>
      </c>
      <c r="BW10" s="170"/>
      <c r="BX10" s="171"/>
      <c r="BY10" s="169" t="s">
        <v>20</v>
      </c>
      <c r="BZ10" s="170"/>
      <c r="CA10" s="171"/>
      <c r="CB10" s="169" t="s">
        <v>21</v>
      </c>
      <c r="CC10" s="170"/>
      <c r="CD10" s="171"/>
      <c r="CE10" s="169" t="s">
        <v>44</v>
      </c>
      <c r="CF10" s="170"/>
      <c r="CG10" s="171"/>
      <c r="CH10" s="169" t="s">
        <v>10</v>
      </c>
      <c r="CI10" s="170"/>
      <c r="CJ10" s="171"/>
      <c r="CK10" s="169" t="s">
        <v>11</v>
      </c>
      <c r="CL10" s="170"/>
      <c r="CM10" s="171"/>
      <c r="CN10" s="169" t="s">
        <v>12</v>
      </c>
      <c r="CO10" s="170"/>
      <c r="CP10" s="171"/>
      <c r="CQ10" s="169" t="s">
        <v>13</v>
      </c>
      <c r="CR10" s="170"/>
      <c r="CS10" s="171"/>
      <c r="CT10" s="169" t="s">
        <v>14</v>
      </c>
      <c r="CU10" s="170"/>
      <c r="CV10" s="171"/>
      <c r="CW10" s="169" t="s">
        <v>15</v>
      </c>
      <c r="CX10" s="170"/>
      <c r="CY10" s="171"/>
      <c r="CZ10" s="169" t="s">
        <v>16</v>
      </c>
      <c r="DA10" s="170"/>
      <c r="DB10" s="171"/>
      <c r="DC10" s="169" t="s">
        <v>17</v>
      </c>
      <c r="DD10" s="170"/>
      <c r="DE10" s="171"/>
      <c r="DF10" s="169" t="s">
        <v>18</v>
      </c>
      <c r="DG10" s="170"/>
      <c r="DH10" s="171"/>
      <c r="DI10" s="169" t="s">
        <v>19</v>
      </c>
      <c r="DJ10" s="170"/>
      <c r="DK10" s="171"/>
      <c r="DL10" s="169" t="s">
        <v>20</v>
      </c>
      <c r="DM10" s="170"/>
      <c r="DN10" s="171"/>
      <c r="DO10" s="169" t="s">
        <v>21</v>
      </c>
      <c r="DP10" s="170"/>
      <c r="DQ10" s="171"/>
    </row>
    <row r="11" spans="1:121" ht="31.5" customHeight="1" x14ac:dyDescent="0.25">
      <c r="B11" s="175"/>
      <c r="C11" s="176"/>
      <c r="D11" s="185"/>
      <c r="E11" s="175" t="s">
        <v>46</v>
      </c>
      <c r="F11" s="176"/>
      <c r="G11" s="177" t="s">
        <v>47</v>
      </c>
      <c r="H11" s="175" t="s">
        <v>46</v>
      </c>
      <c r="I11" s="176"/>
      <c r="J11" s="177" t="s">
        <v>47</v>
      </c>
      <c r="K11" s="175" t="s">
        <v>46</v>
      </c>
      <c r="L11" s="176"/>
      <c r="M11" s="177" t="s">
        <v>47</v>
      </c>
      <c r="N11" s="175" t="s">
        <v>46</v>
      </c>
      <c r="O11" s="176"/>
      <c r="P11" s="177" t="s">
        <v>47</v>
      </c>
      <c r="Q11" s="175" t="s">
        <v>46</v>
      </c>
      <c r="R11" s="176"/>
      <c r="S11" s="177" t="s">
        <v>47</v>
      </c>
      <c r="T11" s="175" t="s">
        <v>46</v>
      </c>
      <c r="U11" s="176"/>
      <c r="V11" s="177" t="s">
        <v>47</v>
      </c>
      <c r="W11" s="175" t="s">
        <v>46</v>
      </c>
      <c r="X11" s="176"/>
      <c r="Y11" s="177" t="s">
        <v>47</v>
      </c>
      <c r="Z11" s="175" t="s">
        <v>46</v>
      </c>
      <c r="AA11" s="176"/>
      <c r="AB11" s="177" t="s">
        <v>47</v>
      </c>
      <c r="AC11" s="175" t="s">
        <v>46</v>
      </c>
      <c r="AD11" s="176"/>
      <c r="AE11" s="177" t="s">
        <v>47</v>
      </c>
      <c r="AF11" s="175" t="s">
        <v>46</v>
      </c>
      <c r="AG11" s="176"/>
      <c r="AH11" s="177" t="s">
        <v>47</v>
      </c>
      <c r="AI11" s="175" t="s">
        <v>46</v>
      </c>
      <c r="AJ11" s="176"/>
      <c r="AK11" s="177" t="s">
        <v>47</v>
      </c>
      <c r="AL11" s="175" t="s">
        <v>46</v>
      </c>
      <c r="AM11" s="176"/>
      <c r="AN11" s="177" t="s">
        <v>47</v>
      </c>
      <c r="AO11" s="175" t="s">
        <v>46</v>
      </c>
      <c r="AP11" s="176"/>
      <c r="AQ11" s="177" t="s">
        <v>47</v>
      </c>
      <c r="AR11" s="153" t="s">
        <v>46</v>
      </c>
      <c r="AS11" s="154"/>
      <c r="AT11" s="155" t="s">
        <v>47</v>
      </c>
      <c r="AU11" s="153" t="s">
        <v>46</v>
      </c>
      <c r="AV11" s="154"/>
      <c r="AW11" s="155" t="s">
        <v>47</v>
      </c>
      <c r="AX11" s="153" t="s">
        <v>46</v>
      </c>
      <c r="AY11" s="154"/>
      <c r="AZ11" s="155" t="s">
        <v>47</v>
      </c>
      <c r="BA11" s="153" t="s">
        <v>46</v>
      </c>
      <c r="BB11" s="154"/>
      <c r="BC11" s="155" t="s">
        <v>47</v>
      </c>
      <c r="BD11" s="153" t="s">
        <v>46</v>
      </c>
      <c r="BE11" s="154"/>
      <c r="BF11" s="155" t="s">
        <v>47</v>
      </c>
      <c r="BG11" s="153" t="s">
        <v>46</v>
      </c>
      <c r="BH11" s="154"/>
      <c r="BI11" s="155" t="s">
        <v>47</v>
      </c>
      <c r="BJ11" s="153" t="s">
        <v>46</v>
      </c>
      <c r="BK11" s="154"/>
      <c r="BL11" s="155" t="s">
        <v>47</v>
      </c>
      <c r="BM11" s="153" t="s">
        <v>46</v>
      </c>
      <c r="BN11" s="154"/>
      <c r="BO11" s="155" t="s">
        <v>47</v>
      </c>
      <c r="BP11" s="153" t="s">
        <v>46</v>
      </c>
      <c r="BQ11" s="154"/>
      <c r="BR11" s="155" t="s">
        <v>47</v>
      </c>
      <c r="BS11" s="153" t="s">
        <v>46</v>
      </c>
      <c r="BT11" s="154"/>
      <c r="BU11" s="155" t="s">
        <v>47</v>
      </c>
      <c r="BV11" s="153" t="s">
        <v>46</v>
      </c>
      <c r="BW11" s="154"/>
      <c r="BX11" s="155" t="s">
        <v>47</v>
      </c>
      <c r="BY11" s="153" t="s">
        <v>46</v>
      </c>
      <c r="BZ11" s="154"/>
      <c r="CA11" s="155" t="s">
        <v>47</v>
      </c>
      <c r="CB11" s="153" t="s">
        <v>46</v>
      </c>
      <c r="CC11" s="154"/>
      <c r="CD11" s="155" t="s">
        <v>47</v>
      </c>
      <c r="CE11" s="153" t="s">
        <v>46</v>
      </c>
      <c r="CF11" s="154"/>
      <c r="CG11" s="155" t="s">
        <v>47</v>
      </c>
      <c r="CH11" s="153" t="s">
        <v>46</v>
      </c>
      <c r="CI11" s="154"/>
      <c r="CJ11" s="155" t="s">
        <v>47</v>
      </c>
      <c r="CK11" s="153" t="s">
        <v>46</v>
      </c>
      <c r="CL11" s="154"/>
      <c r="CM11" s="155" t="s">
        <v>47</v>
      </c>
      <c r="CN11" s="153" t="s">
        <v>46</v>
      </c>
      <c r="CO11" s="154"/>
      <c r="CP11" s="155" t="s">
        <v>47</v>
      </c>
      <c r="CQ11" s="153" t="s">
        <v>46</v>
      </c>
      <c r="CR11" s="154"/>
      <c r="CS11" s="155" t="s">
        <v>47</v>
      </c>
      <c r="CT11" s="153" t="s">
        <v>46</v>
      </c>
      <c r="CU11" s="154"/>
      <c r="CV11" s="155" t="s">
        <v>47</v>
      </c>
      <c r="CW11" s="153" t="s">
        <v>46</v>
      </c>
      <c r="CX11" s="154"/>
      <c r="CY11" s="155" t="s">
        <v>47</v>
      </c>
      <c r="CZ11" s="153" t="s">
        <v>46</v>
      </c>
      <c r="DA11" s="154"/>
      <c r="DB11" s="155" t="s">
        <v>47</v>
      </c>
      <c r="DC11" s="153" t="s">
        <v>46</v>
      </c>
      <c r="DD11" s="154"/>
      <c r="DE11" s="155" t="s">
        <v>47</v>
      </c>
      <c r="DF11" s="153" t="s">
        <v>46</v>
      </c>
      <c r="DG11" s="154"/>
      <c r="DH11" s="155" t="s">
        <v>47</v>
      </c>
      <c r="DI11" s="153" t="s">
        <v>46</v>
      </c>
      <c r="DJ11" s="154"/>
      <c r="DK11" s="155" t="s">
        <v>47</v>
      </c>
      <c r="DL11" s="153" t="s">
        <v>46</v>
      </c>
      <c r="DM11" s="154"/>
      <c r="DN11" s="155" t="s">
        <v>47</v>
      </c>
      <c r="DO11" s="153" t="s">
        <v>46</v>
      </c>
      <c r="DP11" s="154"/>
      <c r="DQ11" s="155" t="s">
        <v>47</v>
      </c>
    </row>
    <row r="12" spans="1:121" ht="31.5" customHeight="1" thickBot="1" x14ac:dyDescent="0.3">
      <c r="B12" s="182"/>
      <c r="C12" s="183"/>
      <c r="D12" s="186"/>
      <c r="E12" s="80" t="s">
        <v>48</v>
      </c>
      <c r="F12" s="81" t="s">
        <v>49</v>
      </c>
      <c r="G12" s="178"/>
      <c r="H12" s="80" t="s">
        <v>48</v>
      </c>
      <c r="I12" s="81" t="s">
        <v>49</v>
      </c>
      <c r="J12" s="178"/>
      <c r="K12" s="80" t="s">
        <v>48</v>
      </c>
      <c r="L12" s="81" t="s">
        <v>49</v>
      </c>
      <c r="M12" s="178"/>
      <c r="N12" s="80" t="s">
        <v>48</v>
      </c>
      <c r="O12" s="81" t="s">
        <v>49</v>
      </c>
      <c r="P12" s="178"/>
      <c r="Q12" s="80" t="s">
        <v>48</v>
      </c>
      <c r="R12" s="81" t="s">
        <v>49</v>
      </c>
      <c r="S12" s="178"/>
      <c r="T12" s="80" t="s">
        <v>48</v>
      </c>
      <c r="U12" s="81" t="s">
        <v>49</v>
      </c>
      <c r="V12" s="178"/>
      <c r="W12" s="80" t="s">
        <v>48</v>
      </c>
      <c r="X12" s="81" t="s">
        <v>49</v>
      </c>
      <c r="Y12" s="178"/>
      <c r="Z12" s="80" t="s">
        <v>48</v>
      </c>
      <c r="AA12" s="81" t="s">
        <v>49</v>
      </c>
      <c r="AB12" s="178"/>
      <c r="AC12" s="80" t="s">
        <v>48</v>
      </c>
      <c r="AD12" s="81" t="s">
        <v>49</v>
      </c>
      <c r="AE12" s="178"/>
      <c r="AF12" s="80" t="s">
        <v>48</v>
      </c>
      <c r="AG12" s="81" t="s">
        <v>49</v>
      </c>
      <c r="AH12" s="178"/>
      <c r="AI12" s="80" t="s">
        <v>48</v>
      </c>
      <c r="AJ12" s="81" t="s">
        <v>49</v>
      </c>
      <c r="AK12" s="178"/>
      <c r="AL12" s="80" t="s">
        <v>48</v>
      </c>
      <c r="AM12" s="81" t="s">
        <v>49</v>
      </c>
      <c r="AN12" s="178"/>
      <c r="AO12" s="80" t="s">
        <v>48</v>
      </c>
      <c r="AP12" s="81" t="s">
        <v>49</v>
      </c>
      <c r="AQ12" s="178"/>
      <c r="AR12" s="80" t="s">
        <v>48</v>
      </c>
      <c r="AS12" s="81" t="s">
        <v>49</v>
      </c>
      <c r="AT12" s="156"/>
      <c r="AU12" s="80" t="s">
        <v>48</v>
      </c>
      <c r="AV12" s="81" t="s">
        <v>49</v>
      </c>
      <c r="AW12" s="156"/>
      <c r="AX12" s="80" t="s">
        <v>48</v>
      </c>
      <c r="AY12" s="81" t="s">
        <v>49</v>
      </c>
      <c r="AZ12" s="156"/>
      <c r="BA12" s="80" t="s">
        <v>48</v>
      </c>
      <c r="BB12" s="81" t="s">
        <v>49</v>
      </c>
      <c r="BC12" s="156"/>
      <c r="BD12" s="80" t="s">
        <v>48</v>
      </c>
      <c r="BE12" s="81" t="s">
        <v>49</v>
      </c>
      <c r="BF12" s="156"/>
      <c r="BG12" s="80" t="s">
        <v>48</v>
      </c>
      <c r="BH12" s="81" t="s">
        <v>49</v>
      </c>
      <c r="BI12" s="156"/>
      <c r="BJ12" s="80" t="s">
        <v>48</v>
      </c>
      <c r="BK12" s="81" t="s">
        <v>49</v>
      </c>
      <c r="BL12" s="156"/>
      <c r="BM12" s="80" t="s">
        <v>48</v>
      </c>
      <c r="BN12" s="81" t="s">
        <v>49</v>
      </c>
      <c r="BO12" s="156"/>
      <c r="BP12" s="80" t="s">
        <v>48</v>
      </c>
      <c r="BQ12" s="81" t="s">
        <v>49</v>
      </c>
      <c r="BR12" s="156"/>
      <c r="BS12" s="80" t="s">
        <v>48</v>
      </c>
      <c r="BT12" s="81" t="s">
        <v>49</v>
      </c>
      <c r="BU12" s="156"/>
      <c r="BV12" s="80" t="s">
        <v>48</v>
      </c>
      <c r="BW12" s="81" t="s">
        <v>49</v>
      </c>
      <c r="BX12" s="156"/>
      <c r="BY12" s="80" t="s">
        <v>48</v>
      </c>
      <c r="BZ12" s="81" t="s">
        <v>49</v>
      </c>
      <c r="CA12" s="156"/>
      <c r="CB12" s="80" t="s">
        <v>48</v>
      </c>
      <c r="CC12" s="81" t="s">
        <v>49</v>
      </c>
      <c r="CD12" s="156"/>
      <c r="CE12" s="80" t="s">
        <v>48</v>
      </c>
      <c r="CF12" s="81" t="s">
        <v>49</v>
      </c>
      <c r="CG12" s="156"/>
      <c r="CH12" s="80" t="s">
        <v>48</v>
      </c>
      <c r="CI12" s="81" t="s">
        <v>49</v>
      </c>
      <c r="CJ12" s="156"/>
      <c r="CK12" s="80" t="s">
        <v>48</v>
      </c>
      <c r="CL12" s="81" t="s">
        <v>49</v>
      </c>
      <c r="CM12" s="156"/>
      <c r="CN12" s="80" t="s">
        <v>48</v>
      </c>
      <c r="CO12" s="81" t="s">
        <v>49</v>
      </c>
      <c r="CP12" s="156"/>
      <c r="CQ12" s="80" t="s">
        <v>48</v>
      </c>
      <c r="CR12" s="81" t="s">
        <v>49</v>
      </c>
      <c r="CS12" s="156"/>
      <c r="CT12" s="80" t="s">
        <v>48</v>
      </c>
      <c r="CU12" s="81" t="s">
        <v>49</v>
      </c>
      <c r="CV12" s="156"/>
      <c r="CW12" s="80" t="s">
        <v>48</v>
      </c>
      <c r="CX12" s="81" t="s">
        <v>49</v>
      </c>
      <c r="CY12" s="156"/>
      <c r="CZ12" s="80" t="s">
        <v>48</v>
      </c>
      <c r="DA12" s="81" t="s">
        <v>49</v>
      </c>
      <c r="DB12" s="156"/>
      <c r="DC12" s="80" t="s">
        <v>48</v>
      </c>
      <c r="DD12" s="81" t="s">
        <v>49</v>
      </c>
      <c r="DE12" s="156"/>
      <c r="DF12" s="80" t="s">
        <v>48</v>
      </c>
      <c r="DG12" s="81" t="s">
        <v>49</v>
      </c>
      <c r="DH12" s="156"/>
      <c r="DI12" s="80" t="s">
        <v>48</v>
      </c>
      <c r="DJ12" s="81" t="s">
        <v>49</v>
      </c>
      <c r="DK12" s="156"/>
      <c r="DL12" s="80" t="s">
        <v>48</v>
      </c>
      <c r="DM12" s="81" t="s">
        <v>49</v>
      </c>
      <c r="DN12" s="156"/>
      <c r="DO12" s="80" t="s">
        <v>48</v>
      </c>
      <c r="DP12" s="81" t="s">
        <v>49</v>
      </c>
      <c r="DQ12" s="156"/>
    </row>
    <row r="13" spans="1:121" x14ac:dyDescent="0.25">
      <c r="B13" s="198" t="s">
        <v>27</v>
      </c>
      <c r="C13" s="189" t="s">
        <v>28</v>
      </c>
      <c r="D13" s="82" t="s">
        <v>50</v>
      </c>
      <c r="E13" s="98"/>
      <c r="F13" s="99"/>
      <c r="G13" s="100"/>
      <c r="H13" s="98"/>
      <c r="I13" s="99"/>
      <c r="J13" s="100"/>
      <c r="K13" s="98"/>
      <c r="L13" s="99"/>
      <c r="M13" s="100"/>
      <c r="N13" s="98"/>
      <c r="O13" s="99"/>
      <c r="P13" s="100"/>
      <c r="Q13" s="98"/>
      <c r="R13" s="99"/>
      <c r="S13" s="100"/>
      <c r="T13" s="98"/>
      <c r="U13" s="99"/>
      <c r="V13" s="100"/>
      <c r="W13" s="98"/>
      <c r="X13" s="99"/>
      <c r="Y13" s="100"/>
      <c r="Z13" s="98"/>
      <c r="AA13" s="99"/>
      <c r="AB13" s="100"/>
      <c r="AC13" s="98"/>
      <c r="AD13" s="99"/>
      <c r="AE13" s="100"/>
      <c r="AF13" s="98"/>
      <c r="AG13" s="99"/>
      <c r="AH13" s="100"/>
      <c r="AI13" s="98"/>
      <c r="AJ13" s="99"/>
      <c r="AK13" s="100"/>
      <c r="AL13" s="98"/>
      <c r="AM13" s="99"/>
      <c r="AN13" s="100"/>
      <c r="AO13" s="98"/>
      <c r="AP13" s="99"/>
      <c r="AQ13" s="100"/>
      <c r="AR13" s="98"/>
      <c r="AS13" s="99"/>
      <c r="AT13" s="100"/>
      <c r="AU13" s="98"/>
      <c r="AV13" s="99"/>
      <c r="AW13" s="100"/>
      <c r="AX13" s="98"/>
      <c r="AY13" s="99"/>
      <c r="AZ13" s="100"/>
      <c r="BA13" s="98"/>
      <c r="BB13" s="99"/>
      <c r="BC13" s="100"/>
      <c r="BD13" s="98"/>
      <c r="BE13" s="99"/>
      <c r="BF13" s="100"/>
      <c r="BG13" s="98"/>
      <c r="BH13" s="99"/>
      <c r="BI13" s="100"/>
      <c r="BJ13" s="98"/>
      <c r="BK13" s="99"/>
      <c r="BL13" s="100"/>
      <c r="BM13" s="98"/>
      <c r="BN13" s="99"/>
      <c r="BO13" s="100"/>
      <c r="BP13" s="98"/>
      <c r="BQ13" s="99"/>
      <c r="BR13" s="100"/>
      <c r="BS13" s="98"/>
      <c r="BT13" s="99"/>
      <c r="BU13" s="100"/>
      <c r="BV13" s="98"/>
      <c r="BW13" s="99"/>
      <c r="BX13" s="100"/>
      <c r="BY13" s="98"/>
      <c r="BZ13" s="99"/>
      <c r="CA13" s="100"/>
      <c r="CB13" s="98"/>
      <c r="CC13" s="99"/>
      <c r="CD13" s="100"/>
      <c r="CE13" s="98"/>
      <c r="CF13" s="99"/>
      <c r="CG13" s="100"/>
      <c r="CH13" s="98"/>
      <c r="CI13" s="99"/>
      <c r="CJ13" s="100"/>
      <c r="CK13" s="98"/>
      <c r="CL13" s="99"/>
      <c r="CM13" s="100"/>
      <c r="CN13" s="98"/>
      <c r="CO13" s="99"/>
      <c r="CP13" s="100"/>
      <c r="CQ13" s="98"/>
      <c r="CR13" s="99"/>
      <c r="CS13" s="100"/>
      <c r="CT13" s="98"/>
      <c r="CU13" s="99"/>
      <c r="CV13" s="100"/>
      <c r="CW13" s="98"/>
      <c r="CX13" s="99"/>
      <c r="CY13" s="100"/>
      <c r="CZ13" s="98"/>
      <c r="DA13" s="99"/>
      <c r="DB13" s="100"/>
      <c r="DC13" s="98"/>
      <c r="DD13" s="99"/>
      <c r="DE13" s="100"/>
      <c r="DF13" s="98"/>
      <c r="DG13" s="99"/>
      <c r="DH13" s="100"/>
      <c r="DI13" s="98"/>
      <c r="DJ13" s="99"/>
      <c r="DK13" s="100"/>
      <c r="DL13" s="98"/>
      <c r="DM13" s="99"/>
      <c r="DN13" s="100"/>
      <c r="DO13" s="98"/>
      <c r="DP13" s="99"/>
      <c r="DQ13" s="100"/>
    </row>
    <row r="14" spans="1:121" x14ac:dyDescent="0.25">
      <c r="B14" s="199"/>
      <c r="C14" s="190"/>
      <c r="D14" s="83" t="s">
        <v>51</v>
      </c>
      <c r="E14" s="33">
        <v>0</v>
      </c>
      <c r="F14" s="34">
        <v>0</v>
      </c>
      <c r="G14" s="36">
        <f>SUM(E14:F14)</f>
        <v>0</v>
      </c>
      <c r="H14" s="33">
        <v>0</v>
      </c>
      <c r="I14" s="34">
        <v>0</v>
      </c>
      <c r="J14" s="36">
        <f>SUM(H14:I14)</f>
        <v>0</v>
      </c>
      <c r="K14" s="33">
        <v>0</v>
      </c>
      <c r="L14" s="34">
        <v>0</v>
      </c>
      <c r="M14" s="36">
        <f>SUM(K14:L14)</f>
        <v>0</v>
      </c>
      <c r="N14" s="33">
        <v>0</v>
      </c>
      <c r="O14" s="34">
        <v>0</v>
      </c>
      <c r="P14" s="36">
        <f>SUM(N14:O14)</f>
        <v>0</v>
      </c>
      <c r="Q14" s="33"/>
      <c r="R14" s="34"/>
      <c r="S14" s="36">
        <f>SUM(Q14:R14)</f>
        <v>0</v>
      </c>
      <c r="T14" s="33"/>
      <c r="U14" s="34"/>
      <c r="V14" s="36">
        <f>SUM(T14:U14)</f>
        <v>0</v>
      </c>
      <c r="W14" s="33"/>
      <c r="X14" s="34"/>
      <c r="Y14" s="36">
        <f>SUM(W14:X14)</f>
        <v>0</v>
      </c>
      <c r="Z14" s="33"/>
      <c r="AA14" s="34"/>
      <c r="AB14" s="36">
        <f>SUM(Z14,AA14)</f>
        <v>0</v>
      </c>
      <c r="AC14" s="33"/>
      <c r="AD14" s="34"/>
      <c r="AE14" s="36">
        <f>SUM(AC14,AD14)</f>
        <v>0</v>
      </c>
      <c r="AF14" s="33"/>
      <c r="AG14" s="34"/>
      <c r="AH14" s="36">
        <f>SUM(AF14,AG14)</f>
        <v>0</v>
      </c>
      <c r="AI14" s="33"/>
      <c r="AJ14" s="34"/>
      <c r="AK14" s="36">
        <f>SUM(AI14,AJ14)</f>
        <v>0</v>
      </c>
      <c r="AL14" s="33"/>
      <c r="AM14" s="34"/>
      <c r="AN14" s="36">
        <f>SUM(AL14,AM14)</f>
        <v>0</v>
      </c>
      <c r="AO14" s="33">
        <f>E14+H14+K14+N14+Q14+T14+W14+Z14+AC14+AF14+AI14+AL14</f>
        <v>0</v>
      </c>
      <c r="AP14" s="34">
        <f>F14+I14+L14+O14+R14+U14+X14+AA14+AD14+AG14+AJ14+AM14</f>
        <v>0</v>
      </c>
      <c r="AQ14" s="36">
        <f>SUM(AO14,AP14)</f>
        <v>0</v>
      </c>
      <c r="AR14" s="33"/>
      <c r="AS14" s="34"/>
      <c r="AT14" s="36">
        <f>SUM(AR14,AS14)</f>
        <v>0</v>
      </c>
      <c r="AU14" s="33"/>
      <c r="AV14" s="34"/>
      <c r="AW14" s="36">
        <f>SUM(AU14,AV14)</f>
        <v>0</v>
      </c>
      <c r="AX14" s="33"/>
      <c r="AY14" s="34"/>
      <c r="AZ14" s="36">
        <f>SUM(AX14,AY14)</f>
        <v>0</v>
      </c>
      <c r="BA14" s="33"/>
      <c r="BB14" s="34"/>
      <c r="BC14" s="36">
        <f>SUM(BA14,BB14)</f>
        <v>0</v>
      </c>
      <c r="BD14" s="33"/>
      <c r="BE14" s="34"/>
      <c r="BF14" s="36">
        <f>SUM(BD14,BE14)</f>
        <v>0</v>
      </c>
      <c r="BG14" s="33"/>
      <c r="BH14" s="34"/>
      <c r="BI14" s="36">
        <f>SUM(BG14,BH14)</f>
        <v>0</v>
      </c>
      <c r="BJ14" s="33"/>
      <c r="BK14" s="34"/>
      <c r="BL14" s="36">
        <f>SUM(BJ14,BK14)</f>
        <v>0</v>
      </c>
      <c r="BM14" s="33"/>
      <c r="BN14" s="34"/>
      <c r="BO14" s="36">
        <f>SUM(BM14,BN14)</f>
        <v>0</v>
      </c>
      <c r="BP14" s="33"/>
      <c r="BQ14" s="34"/>
      <c r="BR14" s="36">
        <f>SUM(BP14,BQ14)</f>
        <v>0</v>
      </c>
      <c r="BS14" s="33"/>
      <c r="BT14" s="34"/>
      <c r="BU14" s="36">
        <f>SUM(BS14,BT14)</f>
        <v>0</v>
      </c>
      <c r="BV14" s="33"/>
      <c r="BW14" s="34"/>
      <c r="BX14" s="36">
        <f>SUM(BV14,BW14)</f>
        <v>0</v>
      </c>
      <c r="BY14" s="33"/>
      <c r="BZ14" s="34"/>
      <c r="CA14" s="36">
        <f>SUM(BY14,BZ14)</f>
        <v>0</v>
      </c>
      <c r="CB14" s="33">
        <f>AR14+AU14+AX14+BA14+BD14+BG14+BJ14+BM14+BP14+BS14+BV14+BY14</f>
        <v>0</v>
      </c>
      <c r="CC14" s="34">
        <f>AS14+AV14+AY14+BB14+BE14+BH14+BK14+BN14+BQ14+BT14+BW14+BZ14</f>
        <v>0</v>
      </c>
      <c r="CD14" s="36">
        <f>SUM(CB14,CC14)</f>
        <v>0</v>
      </c>
      <c r="CE14" s="33">
        <v>0</v>
      </c>
      <c r="CF14" s="34">
        <v>0</v>
      </c>
      <c r="CG14" s="36">
        <v>0</v>
      </c>
      <c r="CH14" s="33">
        <v>0</v>
      </c>
      <c r="CI14" s="34">
        <v>0</v>
      </c>
      <c r="CJ14" s="36">
        <f>SUM(CH14,CI14)</f>
        <v>0</v>
      </c>
      <c r="CK14" s="33">
        <v>0</v>
      </c>
      <c r="CL14" s="34">
        <v>0</v>
      </c>
      <c r="CM14" s="36">
        <f>SUM(CK14,CL14)</f>
        <v>0</v>
      </c>
      <c r="CN14" s="33"/>
      <c r="CO14" s="34"/>
      <c r="CP14" s="36">
        <f>SUM(CN14,CO14)</f>
        <v>0</v>
      </c>
      <c r="CQ14" s="33">
        <v>0</v>
      </c>
      <c r="CR14" s="34">
        <v>0</v>
      </c>
      <c r="CS14" s="36">
        <f>SUM(CQ14,CR14)</f>
        <v>0</v>
      </c>
      <c r="CT14" s="33"/>
      <c r="CU14" s="34"/>
      <c r="CV14" s="36"/>
      <c r="CW14" s="33"/>
      <c r="CX14" s="34"/>
      <c r="CY14" s="36"/>
      <c r="CZ14" s="33"/>
      <c r="DA14" s="34"/>
      <c r="DB14" s="36"/>
      <c r="DC14" s="33"/>
      <c r="DD14" s="34"/>
      <c r="DE14" s="36"/>
      <c r="DF14" s="33"/>
      <c r="DG14" s="34"/>
      <c r="DH14" s="36"/>
      <c r="DI14" s="33"/>
      <c r="DJ14" s="34"/>
      <c r="DK14" s="36"/>
      <c r="DL14" s="33"/>
      <c r="DM14" s="34"/>
      <c r="DN14" s="36"/>
      <c r="DO14" s="33">
        <f>CE14+CH14+CK14+CN14+CQ14+CT14+CW14+CZ14+DC14+DF14+DI14+DL14</f>
        <v>0</v>
      </c>
      <c r="DP14" s="34">
        <f>CF14+CI14+CL14+CO14+CR14+CU14+CX14+DA14+DD14+DG14+DJ14+DM14</f>
        <v>0</v>
      </c>
      <c r="DQ14" s="36">
        <f>SUM(DO14,DP14)</f>
        <v>0</v>
      </c>
    </row>
    <row r="15" spans="1:121" x14ac:dyDescent="0.25">
      <c r="B15" s="199"/>
      <c r="C15" s="190"/>
      <c r="D15" s="83" t="s">
        <v>52</v>
      </c>
      <c r="E15" s="33">
        <v>0</v>
      </c>
      <c r="F15" s="34">
        <v>0</v>
      </c>
      <c r="G15" s="36">
        <f t="shared" ref="G15:G16" si="0">SUM(E15:F15)</f>
        <v>0</v>
      </c>
      <c r="H15" s="33">
        <v>0</v>
      </c>
      <c r="I15" s="34">
        <v>0</v>
      </c>
      <c r="J15" s="36">
        <f t="shared" ref="J15:J16" si="1">SUM(H15:I15)</f>
        <v>0</v>
      </c>
      <c r="K15" s="33">
        <v>0</v>
      </c>
      <c r="L15" s="34">
        <v>1967.5160000000001</v>
      </c>
      <c r="M15" s="36">
        <f t="shared" ref="M15:M16" si="2">SUM(K15:L15)</f>
        <v>1967.5160000000001</v>
      </c>
      <c r="N15" s="33">
        <v>6980</v>
      </c>
      <c r="O15" s="34">
        <v>0</v>
      </c>
      <c r="P15" s="36">
        <f t="shared" ref="P15:P16" si="3">SUM(N15:O15)</f>
        <v>6980</v>
      </c>
      <c r="Q15" s="33">
        <v>10166</v>
      </c>
      <c r="R15" s="34">
        <v>1210</v>
      </c>
      <c r="S15" s="36">
        <f t="shared" ref="S15:S16" si="4">SUM(Q15:R15)</f>
        <v>11376</v>
      </c>
      <c r="T15" s="33">
        <v>7000</v>
      </c>
      <c r="U15" s="34"/>
      <c r="V15" s="36">
        <f t="shared" ref="V15:V16" si="5">SUM(T15:U15)</f>
        <v>7000</v>
      </c>
      <c r="W15" s="33">
        <v>11.5</v>
      </c>
      <c r="X15" s="34"/>
      <c r="Y15" s="36">
        <f t="shared" ref="Y15:Y16" si="6">SUM(W15:X15)</f>
        <v>11.5</v>
      </c>
      <c r="Z15" s="33">
        <v>6866</v>
      </c>
      <c r="AA15" s="34"/>
      <c r="AB15" s="36">
        <f t="shared" ref="AB15:AB16" si="7">SUM(Z15,AA15)</f>
        <v>6866</v>
      </c>
      <c r="AC15" s="33">
        <v>20779</v>
      </c>
      <c r="AD15" s="34"/>
      <c r="AE15" s="36">
        <f t="shared" ref="AE15:AE16" si="8">SUM(AC15,AD15)</f>
        <v>20779</v>
      </c>
      <c r="AF15" s="33">
        <v>5.4530000000000003</v>
      </c>
      <c r="AG15" s="34"/>
      <c r="AH15" s="36">
        <f t="shared" ref="AH15:AH16" si="9">SUM(AF15,AG15)</f>
        <v>5.4530000000000003</v>
      </c>
      <c r="AI15" s="33">
        <v>11.444974999999999</v>
      </c>
      <c r="AJ15" s="34">
        <v>11200</v>
      </c>
      <c r="AK15" s="36">
        <f t="shared" ref="AK15:AK16" si="10">SUM(AI15,AJ15)</f>
        <v>11211.444975</v>
      </c>
      <c r="AL15" s="33"/>
      <c r="AM15" s="34"/>
      <c r="AN15" s="36">
        <f t="shared" ref="AN15:AN16" si="11">SUM(AL15,AM15)</f>
        <v>0</v>
      </c>
      <c r="AO15" s="33">
        <f>E15+H15+K15+N15+Q15+T15+W15+Z15+AC15+AF15+AI15+AL15</f>
        <v>51819.397975</v>
      </c>
      <c r="AP15" s="34">
        <f t="shared" ref="AP15:AP32" si="12">F15+I15+L15+O15+R15+U15+X15+AA15+AD15+AG15+AJ15+AM15</f>
        <v>14377.516</v>
      </c>
      <c r="AQ15" s="36">
        <f>SUM(AO15,AP15)</f>
        <v>66196.913975000003</v>
      </c>
      <c r="AR15" s="33">
        <v>11856.72</v>
      </c>
      <c r="AS15" s="34">
        <v>1831.01</v>
      </c>
      <c r="AT15" s="36">
        <f>SUM(AR15,AS15)</f>
        <v>13687.73</v>
      </c>
      <c r="AU15" s="33">
        <v>28226.31</v>
      </c>
      <c r="AV15" s="34">
        <v>1304</v>
      </c>
      <c r="AW15" s="36">
        <f>SUM(AU15,AV15)</f>
        <v>29530.31</v>
      </c>
      <c r="AX15" s="33">
        <v>18502</v>
      </c>
      <c r="AY15" s="34">
        <v>251.73</v>
      </c>
      <c r="AZ15" s="36">
        <f>SUM(AX15,AY15)</f>
        <v>18753.73</v>
      </c>
      <c r="BA15" s="33">
        <v>32210.883999999998</v>
      </c>
      <c r="BB15" s="34">
        <v>450</v>
      </c>
      <c r="BC15" s="36">
        <f>SUM(BA15,BB15)</f>
        <v>32660.883999999998</v>
      </c>
      <c r="BD15" s="33">
        <v>42315.551599999999</v>
      </c>
      <c r="BE15" s="34">
        <v>1316.3789999999999</v>
      </c>
      <c r="BF15" s="36">
        <f>SUM(BD15,BE15)</f>
        <v>43631.9306</v>
      </c>
      <c r="BG15" s="33">
        <v>12.05</v>
      </c>
      <c r="BH15" s="34">
        <v>677.6</v>
      </c>
      <c r="BI15" s="36">
        <f>SUM(BG15,BH15)</f>
        <v>689.65</v>
      </c>
      <c r="BJ15" s="33">
        <v>11721.674000000001</v>
      </c>
      <c r="BK15" s="34">
        <v>1298.9139580000001</v>
      </c>
      <c r="BL15" s="36">
        <f>SUM(BJ15,BK15)</f>
        <v>13020.587958</v>
      </c>
      <c r="BM15" s="33">
        <v>37364.730000000003</v>
      </c>
      <c r="BN15" s="34">
        <v>14241</v>
      </c>
      <c r="BO15" s="36">
        <f>SUM(BM15,BN15)</f>
        <v>51605.73</v>
      </c>
      <c r="BP15" s="33">
        <v>11685.8</v>
      </c>
      <c r="BQ15" s="34">
        <v>1.3</v>
      </c>
      <c r="BR15" s="36">
        <f>SUM(BP15,BQ15)</f>
        <v>11687.099999999999</v>
      </c>
      <c r="BS15" s="33">
        <v>22778.266</v>
      </c>
      <c r="BT15" s="34">
        <v>168.7500896</v>
      </c>
      <c r="BU15" s="36">
        <f>SUM(BS15,BT15)</f>
        <v>22947.016089599998</v>
      </c>
      <c r="BV15" s="33">
        <v>37.4</v>
      </c>
      <c r="BW15" s="34"/>
      <c r="BX15" s="36">
        <f>SUM(BV15,BW15)</f>
        <v>37.4</v>
      </c>
      <c r="BY15" s="33">
        <v>23997</v>
      </c>
      <c r="BZ15" s="34"/>
      <c r="CA15" s="36">
        <f>SUM(BY15,BZ15)</f>
        <v>23997</v>
      </c>
      <c r="CB15" s="33">
        <f>AR15+AU15+AX15+BA15+BD15+BG15+BJ15+BM15+BP15+BS15+BV15+BY15</f>
        <v>240708.38559999998</v>
      </c>
      <c r="CC15" s="34">
        <f t="shared" ref="CC15:CC78" si="13">AS15+AV15+AY15+BB15+BE15+BH15+BK15+BN15+BQ15+BT15+BW15+BZ15</f>
        <v>21540.6830476</v>
      </c>
      <c r="CD15" s="36">
        <f>SUM(CB15,CC15)</f>
        <v>262249.06864759995</v>
      </c>
      <c r="CE15" s="33">
        <v>10500</v>
      </c>
      <c r="CF15" s="34">
        <v>1012.14</v>
      </c>
      <c r="CG15" s="36">
        <v>11512.14</v>
      </c>
      <c r="CH15" s="33">
        <v>19602.900000000001</v>
      </c>
      <c r="CI15" s="34">
        <v>241.773</v>
      </c>
      <c r="CJ15" s="36">
        <f>SUM(CH15,CI15)</f>
        <v>19844.673000000003</v>
      </c>
      <c r="CK15" s="33">
        <v>32305</v>
      </c>
      <c r="CL15" s="34">
        <v>1012</v>
      </c>
      <c r="CM15" s="36">
        <f>SUM(CK15,CL15)</f>
        <v>33317</v>
      </c>
      <c r="CN15" s="33">
        <v>38345.870000000003</v>
      </c>
      <c r="CO15" s="34">
        <v>0</v>
      </c>
      <c r="CP15" s="36">
        <f>SUM(CN15,CO15)</f>
        <v>38345.870000000003</v>
      </c>
      <c r="CQ15" s="33">
        <v>28141.7</v>
      </c>
      <c r="CR15" s="34">
        <v>1793.2</v>
      </c>
      <c r="CS15" s="36">
        <f>SUM(CQ15,CR15)</f>
        <v>29934.9</v>
      </c>
      <c r="CT15" s="33"/>
      <c r="CU15" s="34"/>
      <c r="CV15" s="36"/>
      <c r="CW15" s="33"/>
      <c r="CX15" s="34"/>
      <c r="CY15" s="36"/>
      <c r="CZ15" s="33"/>
      <c r="DA15" s="34"/>
      <c r="DB15" s="36"/>
      <c r="DC15" s="33"/>
      <c r="DD15" s="34"/>
      <c r="DE15" s="36"/>
      <c r="DF15" s="33"/>
      <c r="DG15" s="34"/>
      <c r="DH15" s="36"/>
      <c r="DI15" s="33"/>
      <c r="DJ15" s="34"/>
      <c r="DK15" s="36"/>
      <c r="DL15" s="33"/>
      <c r="DM15" s="34"/>
      <c r="DN15" s="36"/>
      <c r="DO15" s="33">
        <f>CE15+CH15+CK15+CN15+CQ15+CT15+CW15+CZ15+DC15+DF15+DI15+DL15</f>
        <v>128895.47</v>
      </c>
      <c r="DP15" s="34">
        <f t="shared" ref="DP15:DP32" si="14">CF15+CI15+CL15+CO15+CR15+CU15+CX15+DA15+DD15+DG15+DJ15+DM15</f>
        <v>4059.1130000000003</v>
      </c>
      <c r="DQ15" s="36">
        <f>SUM(DO15,DP15)</f>
        <v>132954.58300000001</v>
      </c>
    </row>
    <row r="16" spans="1:121" x14ac:dyDescent="0.25">
      <c r="B16" s="199"/>
      <c r="C16" s="190"/>
      <c r="D16" s="83" t="s">
        <v>53</v>
      </c>
      <c r="E16" s="37">
        <v>68278.465167599992</v>
      </c>
      <c r="F16" s="35">
        <v>113742.50537016</v>
      </c>
      <c r="G16" s="36">
        <f t="shared" si="0"/>
        <v>182020.97053776</v>
      </c>
      <c r="H16" s="37">
        <v>17268.574109600002</v>
      </c>
      <c r="I16" s="35">
        <v>83314.51182</v>
      </c>
      <c r="J16" s="36">
        <f t="shared" si="1"/>
        <v>100583.0859296</v>
      </c>
      <c r="K16" s="37">
        <v>25002.2340363</v>
      </c>
      <c r="L16" s="35">
        <v>88693.627106500004</v>
      </c>
      <c r="M16" s="36">
        <f t="shared" si="2"/>
        <v>113695.8611428</v>
      </c>
      <c r="N16" s="37">
        <v>73701.033636799999</v>
      </c>
      <c r="O16" s="35">
        <v>65213.3</v>
      </c>
      <c r="P16" s="36">
        <f t="shared" si="3"/>
        <v>138914.3336368</v>
      </c>
      <c r="Q16" s="37">
        <v>32059.0865103</v>
      </c>
      <c r="R16" s="35">
        <v>36006.833140000002</v>
      </c>
      <c r="S16" s="36">
        <f t="shared" si="4"/>
        <v>68065.919650299998</v>
      </c>
      <c r="T16" s="37">
        <v>23151.749191800001</v>
      </c>
      <c r="U16" s="35">
        <v>103577.7862546</v>
      </c>
      <c r="V16" s="36">
        <f t="shared" si="5"/>
        <v>126729.5354464</v>
      </c>
      <c r="W16" s="37">
        <v>10067.955</v>
      </c>
      <c r="X16" s="35">
        <v>48382.261060000004</v>
      </c>
      <c r="Y16" s="36">
        <f t="shared" si="6"/>
        <v>58450.216060000006</v>
      </c>
      <c r="Z16" s="37"/>
      <c r="AA16" s="35">
        <v>39983.4</v>
      </c>
      <c r="AB16" s="36">
        <f t="shared" si="7"/>
        <v>39983.4</v>
      </c>
      <c r="AC16" s="37">
        <v>13696.4562467</v>
      </c>
      <c r="AD16" s="35">
        <v>56344.81327540741</v>
      </c>
      <c r="AE16" s="36">
        <f t="shared" si="8"/>
        <v>70041.26952210741</v>
      </c>
      <c r="AF16" s="37">
        <v>14691.3188187</v>
      </c>
      <c r="AG16" s="35">
        <v>19258.120148590002</v>
      </c>
      <c r="AH16" s="36">
        <f t="shared" si="9"/>
        <v>33949.43896729</v>
      </c>
      <c r="AI16" s="37">
        <v>12244.939514000002</v>
      </c>
      <c r="AJ16" s="35">
        <v>16026.759187899997</v>
      </c>
      <c r="AK16" s="36">
        <f t="shared" si="10"/>
        <v>28271.698701900001</v>
      </c>
      <c r="AL16" s="37">
        <v>6423.0831940999997</v>
      </c>
      <c r="AM16" s="35">
        <v>41762.600162999996</v>
      </c>
      <c r="AN16" s="36">
        <f t="shared" si="11"/>
        <v>48185.683357099995</v>
      </c>
      <c r="AO16" s="37">
        <f>E16+H16+K16+N16+Q16+T16+W16+Z16+AC16+AF16+AI16+AL16</f>
        <v>296584.8954259</v>
      </c>
      <c r="AP16" s="35">
        <f t="shared" si="12"/>
        <v>712306.51752615743</v>
      </c>
      <c r="AQ16" s="36">
        <f>SUM(AO16,AP16)</f>
        <v>1008891.4129520574</v>
      </c>
      <c r="AR16" s="37">
        <v>34602</v>
      </c>
      <c r="AS16" s="35">
        <v>14658.050069999999</v>
      </c>
      <c r="AT16" s="36">
        <f>SUM(AR16,AS16)</f>
        <v>49260.050069999998</v>
      </c>
      <c r="AU16" s="37">
        <v>4194.0259539999997</v>
      </c>
      <c r="AV16" s="35">
        <v>55018.988980000002</v>
      </c>
      <c r="AW16" s="36">
        <f>SUM(AU16,AV16)</f>
        <v>59213.014933999999</v>
      </c>
      <c r="AX16" s="37">
        <v>8013.6663200000003</v>
      </c>
      <c r="AY16" s="35">
        <v>40125.43</v>
      </c>
      <c r="AZ16" s="36">
        <f>SUM(AX16,AY16)</f>
        <v>48139.096319999997</v>
      </c>
      <c r="BA16" s="37">
        <v>5906.154176</v>
      </c>
      <c r="BB16" s="35">
        <v>37604.03817</v>
      </c>
      <c r="BC16" s="36">
        <f>SUM(BA16,BB16)</f>
        <v>43510.192345999996</v>
      </c>
      <c r="BD16" s="37">
        <v>5563.2</v>
      </c>
      <c r="BE16" s="35">
        <v>32206.685000000001</v>
      </c>
      <c r="BF16" s="36">
        <f>SUM(BD16,BE16)</f>
        <v>37769.885000000002</v>
      </c>
      <c r="BG16" s="37">
        <v>5333.2</v>
      </c>
      <c r="BH16" s="35">
        <v>35040</v>
      </c>
      <c r="BI16" s="36">
        <f>SUM(BG16,BH16)</f>
        <v>40373.199999999997</v>
      </c>
      <c r="BJ16" s="37"/>
      <c r="BK16" s="35"/>
      <c r="BL16" s="36">
        <f>SUM(BJ16,BK16)</f>
        <v>0</v>
      </c>
      <c r="BM16" s="37"/>
      <c r="BN16" s="35">
        <v>19.999500000000001</v>
      </c>
      <c r="BO16" s="36">
        <f>SUM(BM16,BN16)</f>
        <v>19.999500000000001</v>
      </c>
      <c r="BP16" s="37">
        <v>694</v>
      </c>
      <c r="BQ16" s="35">
        <v>45111.177230000001</v>
      </c>
      <c r="BR16" s="36">
        <f>SUM(BP16,BQ16)</f>
        <v>45805.177230000001</v>
      </c>
      <c r="BS16" s="37">
        <v>662.7</v>
      </c>
      <c r="BT16" s="35">
        <v>426422.66499999998</v>
      </c>
      <c r="BU16" s="36">
        <f>SUM(BS16,BT16)</f>
        <v>427085.36499999999</v>
      </c>
      <c r="BV16" s="37">
        <v>1.66</v>
      </c>
      <c r="BW16" s="35">
        <v>13733.126630000001</v>
      </c>
      <c r="BX16" s="36">
        <f>SUM(BV16,BW16)</f>
        <v>13734.786630000001</v>
      </c>
      <c r="BY16" s="37">
        <v>111269</v>
      </c>
      <c r="BZ16" s="35">
        <v>68733.621469999998</v>
      </c>
      <c r="CA16" s="36">
        <f>SUM(BY16,BZ16)</f>
        <v>180002.62147000001</v>
      </c>
      <c r="CB16" s="37">
        <f>AR16+AU16+AX16+BA16+BD16+BG16+BJ16+BM16+BP16+BS16+BV16+BY16</f>
        <v>176239.60644999999</v>
      </c>
      <c r="CC16" s="35">
        <f t="shared" si="13"/>
        <v>768673.78205000004</v>
      </c>
      <c r="CD16" s="36">
        <f>SUM(CB16,CC16)</f>
        <v>944913.3885</v>
      </c>
      <c r="CE16" s="37">
        <v>750</v>
      </c>
      <c r="CF16" s="35">
        <v>23023.294000000002</v>
      </c>
      <c r="CG16" s="36">
        <v>23773.294000000002</v>
      </c>
      <c r="CH16" s="37">
        <v>509240.67</v>
      </c>
      <c r="CI16" s="35">
        <v>30300.728790000001</v>
      </c>
      <c r="CJ16" s="36">
        <f>SUM(CH16,CI16)</f>
        <v>539541.39879000001</v>
      </c>
      <c r="CK16" s="37">
        <v>18590.826000000001</v>
      </c>
      <c r="CL16" s="35">
        <v>184519.72</v>
      </c>
      <c r="CM16" s="36">
        <f>SUM(CK16,CL16)</f>
        <v>203110.546</v>
      </c>
      <c r="CN16" s="37">
        <v>18669.05</v>
      </c>
      <c r="CO16" s="35">
        <v>40802.400000000001</v>
      </c>
      <c r="CP16" s="36">
        <f>SUM(CN16,CO16)</f>
        <v>59471.45</v>
      </c>
      <c r="CQ16" s="37">
        <v>98714.882129999998</v>
      </c>
      <c r="CR16" s="35">
        <v>40621.72219</v>
      </c>
      <c r="CS16" s="36">
        <f>SUM(CQ16,CR16)</f>
        <v>139336.60431999998</v>
      </c>
      <c r="CT16" s="37"/>
      <c r="CU16" s="35"/>
      <c r="CV16" s="36"/>
      <c r="CW16" s="37"/>
      <c r="CX16" s="35"/>
      <c r="CY16" s="36"/>
      <c r="CZ16" s="37"/>
      <c r="DA16" s="35"/>
      <c r="DB16" s="36"/>
      <c r="DC16" s="37"/>
      <c r="DD16" s="35"/>
      <c r="DE16" s="36"/>
      <c r="DF16" s="37"/>
      <c r="DG16" s="35"/>
      <c r="DH16" s="36"/>
      <c r="DI16" s="37"/>
      <c r="DJ16" s="35"/>
      <c r="DK16" s="36"/>
      <c r="DL16" s="37"/>
      <c r="DM16" s="35"/>
      <c r="DN16" s="36"/>
      <c r="DO16" s="37">
        <f>CE16+CH16+CK16+CN16+CQ16+CT16+CW16+CZ16+DC16+DF16+DI16+DL16</f>
        <v>645965.42813000013</v>
      </c>
      <c r="DP16" s="35">
        <f t="shared" si="14"/>
        <v>319267.86498000001</v>
      </c>
      <c r="DQ16" s="36">
        <f>SUM(DO16,DP16)</f>
        <v>965233.2931100002</v>
      </c>
    </row>
    <row r="17" spans="2:121" x14ac:dyDescent="0.25">
      <c r="B17" s="199"/>
      <c r="C17" s="190"/>
      <c r="D17" s="84" t="s">
        <v>54</v>
      </c>
      <c r="E17" s="40">
        <f t="shared" ref="E17:AN17" si="15">+SUM(E14:E16)</f>
        <v>68278.465167599992</v>
      </c>
      <c r="F17" s="41">
        <f t="shared" si="15"/>
        <v>113742.50537016</v>
      </c>
      <c r="G17" s="42">
        <f t="shared" si="15"/>
        <v>182020.97053776</v>
      </c>
      <c r="H17" s="40">
        <f t="shared" si="15"/>
        <v>17268.574109600002</v>
      </c>
      <c r="I17" s="41">
        <f t="shared" si="15"/>
        <v>83314.51182</v>
      </c>
      <c r="J17" s="42">
        <f t="shared" si="15"/>
        <v>100583.0859296</v>
      </c>
      <c r="K17" s="40">
        <f t="shared" si="15"/>
        <v>25002.2340363</v>
      </c>
      <c r="L17" s="41">
        <f t="shared" si="15"/>
        <v>90661.143106500007</v>
      </c>
      <c r="M17" s="42">
        <f t="shared" si="15"/>
        <v>115663.3771428</v>
      </c>
      <c r="N17" s="40">
        <f t="shared" si="15"/>
        <v>80681.033636799999</v>
      </c>
      <c r="O17" s="41">
        <f t="shared" si="15"/>
        <v>65213.3</v>
      </c>
      <c r="P17" s="42">
        <f t="shared" si="15"/>
        <v>145894.3336368</v>
      </c>
      <c r="Q17" s="40">
        <f t="shared" si="15"/>
        <v>42225.086510299996</v>
      </c>
      <c r="R17" s="41">
        <f t="shared" si="15"/>
        <v>37216.833140000002</v>
      </c>
      <c r="S17" s="42">
        <f t="shared" si="15"/>
        <v>79441.919650299998</v>
      </c>
      <c r="T17" s="40">
        <f t="shared" si="15"/>
        <v>30151.749191800001</v>
      </c>
      <c r="U17" s="41">
        <f t="shared" si="15"/>
        <v>103577.7862546</v>
      </c>
      <c r="V17" s="42">
        <f t="shared" si="15"/>
        <v>133729.5354464</v>
      </c>
      <c r="W17" s="40">
        <f t="shared" si="15"/>
        <v>10079.455</v>
      </c>
      <c r="X17" s="41">
        <f t="shared" si="15"/>
        <v>48382.261060000004</v>
      </c>
      <c r="Y17" s="42">
        <f t="shared" si="15"/>
        <v>58461.716060000006</v>
      </c>
      <c r="Z17" s="40">
        <f t="shared" si="15"/>
        <v>6866</v>
      </c>
      <c r="AA17" s="41">
        <f t="shared" si="15"/>
        <v>39983.4</v>
      </c>
      <c r="AB17" s="42">
        <f t="shared" si="15"/>
        <v>46849.4</v>
      </c>
      <c r="AC17" s="40">
        <f t="shared" si="15"/>
        <v>34475.4562467</v>
      </c>
      <c r="AD17" s="41">
        <f t="shared" si="15"/>
        <v>56344.81327540741</v>
      </c>
      <c r="AE17" s="42">
        <f t="shared" si="15"/>
        <v>90820.26952210741</v>
      </c>
      <c r="AF17" s="40">
        <f t="shared" si="15"/>
        <v>14696.771818699999</v>
      </c>
      <c r="AG17" s="41">
        <f t="shared" si="15"/>
        <v>19258.120148590002</v>
      </c>
      <c r="AH17" s="42">
        <f t="shared" si="15"/>
        <v>33954.891967290001</v>
      </c>
      <c r="AI17" s="40">
        <f t="shared" si="15"/>
        <v>12256.384489000002</v>
      </c>
      <c r="AJ17" s="41">
        <f t="shared" si="15"/>
        <v>27226.759187899996</v>
      </c>
      <c r="AK17" s="42">
        <f t="shared" si="15"/>
        <v>39483.143676899999</v>
      </c>
      <c r="AL17" s="40">
        <f t="shared" si="15"/>
        <v>6423.0831940999997</v>
      </c>
      <c r="AM17" s="41">
        <f t="shared" si="15"/>
        <v>41762.600162999996</v>
      </c>
      <c r="AN17" s="42">
        <f t="shared" si="15"/>
        <v>48185.683357099995</v>
      </c>
      <c r="AO17" s="40">
        <f>E17+H17+K17+N17+Q17+T17+W17+Z17+AC17+AF17+AI17+AL17</f>
        <v>348404.29340090009</v>
      </c>
      <c r="AP17" s="41">
        <f t="shared" si="12"/>
        <v>726684.03352615749</v>
      </c>
      <c r="AQ17" s="42">
        <f>+SUM(AQ14:AQ16)</f>
        <v>1075088.3269270575</v>
      </c>
      <c r="AR17" s="40">
        <f t="shared" ref="AR17:CA17" si="16">+SUM(AR14:AR16)</f>
        <v>46458.720000000001</v>
      </c>
      <c r="AS17" s="41">
        <f t="shared" si="16"/>
        <v>16489.06007</v>
      </c>
      <c r="AT17" s="42">
        <f t="shared" si="16"/>
        <v>62947.780069999993</v>
      </c>
      <c r="AU17" s="40">
        <f t="shared" si="16"/>
        <v>32420.335954000002</v>
      </c>
      <c r="AV17" s="41">
        <f t="shared" si="16"/>
        <v>56322.988980000002</v>
      </c>
      <c r="AW17" s="42">
        <f t="shared" si="16"/>
        <v>88743.324934000004</v>
      </c>
      <c r="AX17" s="40">
        <f t="shared" si="16"/>
        <v>26515.66632</v>
      </c>
      <c r="AY17" s="41">
        <f t="shared" si="16"/>
        <v>40377.160000000003</v>
      </c>
      <c r="AZ17" s="42">
        <f t="shared" si="16"/>
        <v>66892.826319999993</v>
      </c>
      <c r="BA17" s="40">
        <f t="shared" si="16"/>
        <v>38117.038176000002</v>
      </c>
      <c r="BB17" s="41">
        <f t="shared" si="16"/>
        <v>38054.03817</v>
      </c>
      <c r="BC17" s="42">
        <f t="shared" si="16"/>
        <v>76171.076345999987</v>
      </c>
      <c r="BD17" s="40">
        <f t="shared" si="16"/>
        <v>47878.751599999996</v>
      </c>
      <c r="BE17" s="41">
        <f t="shared" si="16"/>
        <v>33523.063999999998</v>
      </c>
      <c r="BF17" s="42">
        <f t="shared" si="16"/>
        <v>81401.815600000002</v>
      </c>
      <c r="BG17" s="40">
        <f t="shared" si="16"/>
        <v>5345.25</v>
      </c>
      <c r="BH17" s="41">
        <f t="shared" si="16"/>
        <v>35717.599999999999</v>
      </c>
      <c r="BI17" s="42">
        <f t="shared" si="16"/>
        <v>41062.85</v>
      </c>
      <c r="BJ17" s="40">
        <f t="shared" si="16"/>
        <v>11721.674000000001</v>
      </c>
      <c r="BK17" s="41">
        <f t="shared" si="16"/>
        <v>1298.9139580000001</v>
      </c>
      <c r="BL17" s="42">
        <f t="shared" si="16"/>
        <v>13020.587958</v>
      </c>
      <c r="BM17" s="40">
        <f t="shared" si="16"/>
        <v>37364.730000000003</v>
      </c>
      <c r="BN17" s="41">
        <f t="shared" si="16"/>
        <v>14260.9995</v>
      </c>
      <c r="BO17" s="42">
        <f t="shared" si="16"/>
        <v>51625.729500000001</v>
      </c>
      <c r="BP17" s="40">
        <f t="shared" si="16"/>
        <v>12379.8</v>
      </c>
      <c r="BQ17" s="41">
        <f t="shared" si="16"/>
        <v>45112.477230000004</v>
      </c>
      <c r="BR17" s="42">
        <f t="shared" si="16"/>
        <v>57492.27723</v>
      </c>
      <c r="BS17" s="40">
        <f t="shared" si="16"/>
        <v>23440.966</v>
      </c>
      <c r="BT17" s="41">
        <f t="shared" si="16"/>
        <v>426591.41508959996</v>
      </c>
      <c r="BU17" s="42">
        <f t="shared" si="16"/>
        <v>450032.38108959998</v>
      </c>
      <c r="BV17" s="40">
        <f t="shared" si="16"/>
        <v>39.059999999999995</v>
      </c>
      <c r="BW17" s="41">
        <f t="shared" si="16"/>
        <v>13733.126630000001</v>
      </c>
      <c r="BX17" s="42">
        <f t="shared" si="16"/>
        <v>13772.18663</v>
      </c>
      <c r="BY17" s="40">
        <f t="shared" si="16"/>
        <v>135266</v>
      </c>
      <c r="BZ17" s="41">
        <f t="shared" si="16"/>
        <v>68733.621469999998</v>
      </c>
      <c r="CA17" s="42">
        <f t="shared" si="16"/>
        <v>203999.62147000001</v>
      </c>
      <c r="CB17" s="40">
        <f>AR17+AU17+AX17+BA17+BD17+BG17+BJ17+BM17+BP17+BS17+BV17+BY17</f>
        <v>416947.99205</v>
      </c>
      <c r="CC17" s="41">
        <f t="shared" si="13"/>
        <v>790214.4650975999</v>
      </c>
      <c r="CD17" s="42">
        <f>+SUM(CD14:CD16)</f>
        <v>1207162.4571475999</v>
      </c>
      <c r="CE17" s="40">
        <f t="shared" ref="CE17:DN17" si="17">+SUM(CE14:CE16)</f>
        <v>11250</v>
      </c>
      <c r="CF17" s="41">
        <f t="shared" si="17"/>
        <v>24035.434000000001</v>
      </c>
      <c r="CG17" s="42">
        <f t="shared" si="17"/>
        <v>35285.434000000001</v>
      </c>
      <c r="CH17" s="40">
        <f t="shared" si="17"/>
        <v>528843.56999999995</v>
      </c>
      <c r="CI17" s="41">
        <f t="shared" si="17"/>
        <v>30542.501790000002</v>
      </c>
      <c r="CJ17" s="42">
        <f t="shared" si="17"/>
        <v>559386.07178999996</v>
      </c>
      <c r="CK17" s="40">
        <f t="shared" si="17"/>
        <v>50895.826000000001</v>
      </c>
      <c r="CL17" s="41">
        <f t="shared" si="17"/>
        <v>185531.72</v>
      </c>
      <c r="CM17" s="42">
        <f t="shared" si="17"/>
        <v>236427.546</v>
      </c>
      <c r="CN17" s="40">
        <f t="shared" si="17"/>
        <v>57014.92</v>
      </c>
      <c r="CO17" s="41">
        <f t="shared" si="17"/>
        <v>40802.400000000001</v>
      </c>
      <c r="CP17" s="42">
        <f t="shared" si="17"/>
        <v>97817.32</v>
      </c>
      <c r="CQ17" s="40">
        <f t="shared" si="17"/>
        <v>126856.58213</v>
      </c>
      <c r="CR17" s="41">
        <f t="shared" si="17"/>
        <v>42414.922189999997</v>
      </c>
      <c r="CS17" s="42">
        <f t="shared" si="17"/>
        <v>169271.50431999998</v>
      </c>
      <c r="CT17" s="40">
        <f t="shared" si="17"/>
        <v>0</v>
      </c>
      <c r="CU17" s="41">
        <f t="shared" si="17"/>
        <v>0</v>
      </c>
      <c r="CV17" s="42">
        <f t="shared" si="17"/>
        <v>0</v>
      </c>
      <c r="CW17" s="40">
        <f t="shared" si="17"/>
        <v>0</v>
      </c>
      <c r="CX17" s="41">
        <f t="shared" si="17"/>
        <v>0</v>
      </c>
      <c r="CY17" s="42">
        <f t="shared" si="17"/>
        <v>0</v>
      </c>
      <c r="CZ17" s="40">
        <f t="shared" si="17"/>
        <v>0</v>
      </c>
      <c r="DA17" s="41">
        <f t="shared" si="17"/>
        <v>0</v>
      </c>
      <c r="DB17" s="42">
        <f t="shared" si="17"/>
        <v>0</v>
      </c>
      <c r="DC17" s="40">
        <f t="shared" si="17"/>
        <v>0</v>
      </c>
      <c r="DD17" s="41">
        <f t="shared" si="17"/>
        <v>0</v>
      </c>
      <c r="DE17" s="42">
        <f t="shared" si="17"/>
        <v>0</v>
      </c>
      <c r="DF17" s="40">
        <f t="shared" si="17"/>
        <v>0</v>
      </c>
      <c r="DG17" s="41">
        <f t="shared" si="17"/>
        <v>0</v>
      </c>
      <c r="DH17" s="42">
        <f t="shared" si="17"/>
        <v>0</v>
      </c>
      <c r="DI17" s="40">
        <f t="shared" si="17"/>
        <v>0</v>
      </c>
      <c r="DJ17" s="41">
        <f t="shared" si="17"/>
        <v>0</v>
      </c>
      <c r="DK17" s="42">
        <f t="shared" si="17"/>
        <v>0</v>
      </c>
      <c r="DL17" s="40">
        <f t="shared" si="17"/>
        <v>0</v>
      </c>
      <c r="DM17" s="41">
        <f t="shared" si="17"/>
        <v>0</v>
      </c>
      <c r="DN17" s="42">
        <f t="shared" si="17"/>
        <v>0</v>
      </c>
      <c r="DO17" s="40">
        <f>CE17+CH17+CK17+CN17+CQ17+CT17+CW17+CZ17+DC17+DF17+DI17+DL17</f>
        <v>774860.89812999999</v>
      </c>
      <c r="DP17" s="41">
        <f t="shared" si="14"/>
        <v>323326.97798000003</v>
      </c>
      <c r="DQ17" s="42">
        <f>+SUM(DQ14:DQ16)</f>
        <v>1098187.8761100003</v>
      </c>
    </row>
    <row r="18" spans="2:121" ht="14.45" customHeight="1" x14ac:dyDescent="0.25">
      <c r="B18" s="199"/>
      <c r="C18" s="190"/>
      <c r="D18" s="85" t="s">
        <v>55</v>
      </c>
      <c r="E18" s="43"/>
      <c r="F18" s="38"/>
      <c r="G18" s="44"/>
      <c r="H18" s="43"/>
      <c r="I18" s="38"/>
      <c r="J18" s="44"/>
      <c r="K18" s="43"/>
      <c r="L18" s="38"/>
      <c r="M18" s="44"/>
      <c r="N18" s="43"/>
      <c r="O18" s="38"/>
      <c r="P18" s="44"/>
      <c r="Q18" s="43"/>
      <c r="R18" s="38"/>
      <c r="S18" s="44"/>
      <c r="T18" s="43"/>
      <c r="U18" s="38"/>
      <c r="V18" s="44"/>
      <c r="W18" s="43"/>
      <c r="X18" s="38"/>
      <c r="Y18" s="44"/>
      <c r="Z18" s="43"/>
      <c r="AA18" s="38"/>
      <c r="AB18" s="44"/>
      <c r="AC18" s="43"/>
      <c r="AD18" s="38"/>
      <c r="AE18" s="44"/>
      <c r="AF18" s="43"/>
      <c r="AG18" s="38"/>
      <c r="AH18" s="44"/>
      <c r="AI18" s="43"/>
      <c r="AJ18" s="38"/>
      <c r="AK18" s="44"/>
      <c r="AL18" s="43"/>
      <c r="AM18" s="38"/>
      <c r="AN18" s="44"/>
      <c r="AO18" s="43">
        <f t="shared" ref="AO18:AO81" si="18">E18+H18+K18+N18+Q18+T18+W18+Z18+AC18+AF18+AI18+AL18</f>
        <v>0</v>
      </c>
      <c r="AP18" s="38">
        <f t="shared" si="12"/>
        <v>0</v>
      </c>
      <c r="AQ18" s="44"/>
      <c r="AR18" s="43"/>
      <c r="AS18" s="38"/>
      <c r="AT18" s="44"/>
      <c r="AU18" s="43"/>
      <c r="AV18" s="38"/>
      <c r="AW18" s="44"/>
      <c r="AX18" s="43"/>
      <c r="AY18" s="38"/>
      <c r="AZ18" s="44"/>
      <c r="BA18" s="43"/>
      <c r="BB18" s="38"/>
      <c r="BC18" s="44"/>
      <c r="BD18" s="43"/>
      <c r="BE18" s="38"/>
      <c r="BF18" s="44"/>
      <c r="BG18" s="43"/>
      <c r="BH18" s="38"/>
      <c r="BI18" s="44"/>
      <c r="BJ18" s="43"/>
      <c r="BK18" s="38"/>
      <c r="BL18" s="44"/>
      <c r="BM18" s="43"/>
      <c r="BN18" s="38"/>
      <c r="BO18" s="44"/>
      <c r="BP18" s="43"/>
      <c r="BQ18" s="38"/>
      <c r="BR18" s="44"/>
      <c r="BS18" s="43"/>
      <c r="BT18" s="38"/>
      <c r="BU18" s="44"/>
      <c r="BV18" s="43"/>
      <c r="BW18" s="38"/>
      <c r="BX18" s="44"/>
      <c r="BY18" s="43"/>
      <c r="BZ18" s="38"/>
      <c r="CA18" s="44"/>
      <c r="CB18" s="43">
        <f t="shared" ref="CB18:CC81" si="19">AR18+AU18+AX18+BA18+BD18+BG18+BJ18+BM18+BP18+BS18+BV18+BY18</f>
        <v>0</v>
      </c>
      <c r="CC18" s="38">
        <f t="shared" si="13"/>
        <v>0</v>
      </c>
      <c r="CD18" s="44"/>
      <c r="CE18" s="43"/>
      <c r="CF18" s="38"/>
      <c r="CG18" s="44"/>
      <c r="CH18" s="43"/>
      <c r="CI18" s="38"/>
      <c r="CJ18" s="44"/>
      <c r="CK18" s="43"/>
      <c r="CL18" s="38"/>
      <c r="CM18" s="44"/>
      <c r="CN18" s="43"/>
      <c r="CO18" s="38"/>
      <c r="CP18" s="44"/>
      <c r="CQ18" s="43"/>
      <c r="CR18" s="38"/>
      <c r="CS18" s="44"/>
      <c r="CT18" s="43"/>
      <c r="CU18" s="38"/>
      <c r="CV18" s="44"/>
      <c r="CW18" s="43"/>
      <c r="CX18" s="38"/>
      <c r="CY18" s="44"/>
      <c r="CZ18" s="43"/>
      <c r="DA18" s="38"/>
      <c r="DB18" s="44"/>
      <c r="DC18" s="43"/>
      <c r="DD18" s="38"/>
      <c r="DE18" s="44"/>
      <c r="DF18" s="43"/>
      <c r="DG18" s="38"/>
      <c r="DH18" s="44"/>
      <c r="DI18" s="43"/>
      <c r="DJ18" s="38"/>
      <c r="DK18" s="44"/>
      <c r="DL18" s="43"/>
      <c r="DM18" s="38"/>
      <c r="DN18" s="44"/>
      <c r="DO18" s="43">
        <f t="shared" ref="DO18:DO81" si="20">CE18+CH18+CK18+CN18+CQ18+CT18+CW18+CZ18+DC18+DF18+DI18+DL18</f>
        <v>0</v>
      </c>
      <c r="DP18" s="38">
        <f t="shared" si="14"/>
        <v>0</v>
      </c>
      <c r="DQ18" s="44"/>
    </row>
    <row r="19" spans="2:121" x14ac:dyDescent="0.25">
      <c r="B19" s="199"/>
      <c r="C19" s="190"/>
      <c r="D19" s="83" t="s">
        <v>56</v>
      </c>
      <c r="E19" s="37">
        <v>6300</v>
      </c>
      <c r="F19" s="35">
        <v>20051</v>
      </c>
      <c r="G19" s="36">
        <f>SUM(E19:F19)</f>
        <v>26351</v>
      </c>
      <c r="H19" s="37">
        <v>6894.9470000000001</v>
      </c>
      <c r="I19" s="35">
        <v>26086.868233000001</v>
      </c>
      <c r="J19" s="36">
        <f>SUM(H19:I19)</f>
        <v>32981.815233000001</v>
      </c>
      <c r="K19" s="37">
        <v>13039</v>
      </c>
      <c r="L19" s="35">
        <v>16001.334000000001</v>
      </c>
      <c r="M19" s="36">
        <f>SUM(K19:L19)</f>
        <v>29040.334000000003</v>
      </c>
      <c r="N19" s="37">
        <v>13.333</v>
      </c>
      <c r="O19" s="35">
        <v>28634.285109999997</v>
      </c>
      <c r="P19" s="36">
        <f>SUM(N19:O19)</f>
        <v>28647.618109999996</v>
      </c>
      <c r="Q19" s="37">
        <v>3447.3</v>
      </c>
      <c r="R19" s="35">
        <v>22099.5</v>
      </c>
      <c r="S19" s="36">
        <f>SUM(Q19:R19)</f>
        <v>25546.799999999999</v>
      </c>
      <c r="T19" s="37">
        <v>2439.5100000000002</v>
      </c>
      <c r="U19" s="35">
        <v>10777</v>
      </c>
      <c r="V19" s="36">
        <f>SUM(T19:U19)</f>
        <v>13216.51</v>
      </c>
      <c r="W19" s="37">
        <v>13500</v>
      </c>
      <c r="X19" s="35">
        <v>6370.8919999999998</v>
      </c>
      <c r="Y19" s="36">
        <f>SUM(W19:X19)</f>
        <v>19870.892</v>
      </c>
      <c r="Z19" s="37"/>
      <c r="AA19" s="35">
        <v>250</v>
      </c>
      <c r="AB19" s="36">
        <f>SUM(Z19,AA19)</f>
        <v>250</v>
      </c>
      <c r="AC19" s="37"/>
      <c r="AD19" s="35">
        <v>4505.1549999999997</v>
      </c>
      <c r="AE19" s="36">
        <f>SUM(AC19,AD19)</f>
        <v>4505.1549999999997</v>
      </c>
      <c r="AF19" s="37">
        <v>7933.3280720000002</v>
      </c>
      <c r="AG19" s="35">
        <v>23720.166569999998</v>
      </c>
      <c r="AH19" s="36">
        <f>SUM(AF19,AG19)</f>
        <v>31653.494641999998</v>
      </c>
      <c r="AI19" s="37">
        <v>2000</v>
      </c>
      <c r="AJ19" s="35">
        <v>7410.73</v>
      </c>
      <c r="AK19" s="36">
        <f>SUM(AI19,AJ19)</f>
        <v>9410.73</v>
      </c>
      <c r="AL19" s="37">
        <v>28269.099890000001</v>
      </c>
      <c r="AM19" s="35">
        <v>18897.190300000002</v>
      </c>
      <c r="AN19" s="36">
        <f>SUM(AL19,AM19)</f>
        <v>47166.29019</v>
      </c>
      <c r="AO19" s="37">
        <f t="shared" si="18"/>
        <v>83836.517961999998</v>
      </c>
      <c r="AP19" s="35">
        <f t="shared" si="12"/>
        <v>184804.12121300003</v>
      </c>
      <c r="AQ19" s="36">
        <f>SUM(AO19,AP19)</f>
        <v>268640.63917500002</v>
      </c>
      <c r="AR19" s="37"/>
      <c r="AS19" s="35">
        <v>3066.59</v>
      </c>
      <c r="AT19" s="36">
        <f>SUM(AR19,AS19)</f>
        <v>3066.59</v>
      </c>
      <c r="AU19" s="37"/>
      <c r="AV19" s="35">
        <v>696.28</v>
      </c>
      <c r="AW19" s="36">
        <f>SUM(AU19,AV19)</f>
        <v>696.28</v>
      </c>
      <c r="AX19" s="37"/>
      <c r="AY19" s="35">
        <v>2584.86</v>
      </c>
      <c r="AZ19" s="36">
        <f>SUM(AX19,AY19)</f>
        <v>2584.86</v>
      </c>
      <c r="BA19" s="37"/>
      <c r="BB19" s="35">
        <v>3344</v>
      </c>
      <c r="BC19" s="36">
        <f>SUM(BA19,BB19)</f>
        <v>3344</v>
      </c>
      <c r="BD19" s="37"/>
      <c r="BE19" s="35">
        <v>4939.3805119999997</v>
      </c>
      <c r="BF19" s="36">
        <f>SUM(BD19,BE19)</f>
        <v>4939.3805119999997</v>
      </c>
      <c r="BG19" s="37"/>
      <c r="BH19" s="35">
        <v>3026.0576799999999</v>
      </c>
      <c r="BI19" s="36">
        <f>SUM(BG19,BH19)</f>
        <v>3026.0576799999999</v>
      </c>
      <c r="BJ19" s="37">
        <v>18.015999999999998</v>
      </c>
      <c r="BK19" s="35">
        <v>32431.50404</v>
      </c>
      <c r="BL19" s="36">
        <f>SUM(BJ19,BK19)</f>
        <v>32449.520039999999</v>
      </c>
      <c r="BM19" s="37"/>
      <c r="BN19" s="35">
        <v>14.552</v>
      </c>
      <c r="BO19" s="36">
        <f>SUM(BM19,BN19)</f>
        <v>14.552</v>
      </c>
      <c r="BP19" s="37"/>
      <c r="BQ19" s="35">
        <v>7.1</v>
      </c>
      <c r="BR19" s="36">
        <f>SUM(BP19,BQ19)</f>
        <v>7.1</v>
      </c>
      <c r="BS19" s="37"/>
      <c r="BT19" s="35"/>
      <c r="BU19" s="36">
        <f>SUM(BS19,BT19)</f>
        <v>0</v>
      </c>
      <c r="BV19" s="37"/>
      <c r="BW19" s="35">
        <v>2061.9</v>
      </c>
      <c r="BX19" s="36">
        <f>SUM(BV19,BW19)</f>
        <v>2061.9</v>
      </c>
      <c r="BY19" s="37"/>
      <c r="BZ19" s="35"/>
      <c r="CA19" s="36">
        <f>SUM(BY19,BZ19)</f>
        <v>0</v>
      </c>
      <c r="CB19" s="37">
        <f t="shared" si="19"/>
        <v>18.015999999999998</v>
      </c>
      <c r="CC19" s="35">
        <f t="shared" si="13"/>
        <v>52172.224232</v>
      </c>
      <c r="CD19" s="36">
        <f>SUM(CB19,CC19)</f>
        <v>52190.240232000004</v>
      </c>
      <c r="CE19" s="37">
        <v>0</v>
      </c>
      <c r="CF19" s="35">
        <v>0</v>
      </c>
      <c r="CG19" s="36">
        <v>0</v>
      </c>
      <c r="CH19" s="37">
        <v>1865</v>
      </c>
      <c r="CI19" s="35">
        <v>0</v>
      </c>
      <c r="CJ19" s="36">
        <f>SUM(CH19,CI19)</f>
        <v>1865</v>
      </c>
      <c r="CK19" s="37">
        <v>0</v>
      </c>
      <c r="CL19" s="35">
        <v>0</v>
      </c>
      <c r="CM19" s="36">
        <f>SUM(CK19,CL19)</f>
        <v>0</v>
      </c>
      <c r="CN19" s="37">
        <v>1500</v>
      </c>
      <c r="CO19" s="35">
        <v>0</v>
      </c>
      <c r="CP19" s="36">
        <f>SUM(CN19,CO19)</f>
        <v>1500</v>
      </c>
      <c r="CQ19" s="37">
        <v>0</v>
      </c>
      <c r="CR19" s="35">
        <v>0</v>
      </c>
      <c r="CS19" s="36">
        <f>SUM(CQ19,CR19)</f>
        <v>0</v>
      </c>
      <c r="CT19" s="37"/>
      <c r="CU19" s="35"/>
      <c r="CV19" s="36"/>
      <c r="CW19" s="37"/>
      <c r="CX19" s="35"/>
      <c r="CY19" s="36"/>
      <c r="CZ19" s="37"/>
      <c r="DA19" s="35"/>
      <c r="DB19" s="36"/>
      <c r="DC19" s="37"/>
      <c r="DD19" s="35"/>
      <c r="DE19" s="36"/>
      <c r="DF19" s="37"/>
      <c r="DG19" s="35"/>
      <c r="DH19" s="36"/>
      <c r="DI19" s="37"/>
      <c r="DJ19" s="35"/>
      <c r="DK19" s="36"/>
      <c r="DL19" s="37"/>
      <c r="DM19" s="35"/>
      <c r="DN19" s="36"/>
      <c r="DO19" s="37">
        <f t="shared" si="20"/>
        <v>3365</v>
      </c>
      <c r="DP19" s="35">
        <f t="shared" si="14"/>
        <v>0</v>
      </c>
      <c r="DQ19" s="36">
        <f>SUM(DO19,DP19)</f>
        <v>3365</v>
      </c>
    </row>
    <row r="20" spans="2:121" x14ac:dyDescent="0.25">
      <c r="B20" s="199"/>
      <c r="C20" s="190"/>
      <c r="D20" s="83" t="s">
        <v>57</v>
      </c>
      <c r="E20" s="33">
        <v>7000</v>
      </c>
      <c r="F20" s="34">
        <v>8500</v>
      </c>
      <c r="G20" s="36">
        <f t="shared" ref="G20:G23" si="21">SUM(E20:F20)</f>
        <v>15500</v>
      </c>
      <c r="H20" s="33">
        <v>18306.433000000001</v>
      </c>
      <c r="I20" s="34">
        <v>6902.01</v>
      </c>
      <c r="J20" s="36">
        <f t="shared" ref="J20:J23" si="22">SUM(H20:I20)</f>
        <v>25208.442999999999</v>
      </c>
      <c r="K20" s="33">
        <v>36561</v>
      </c>
      <c r="L20" s="34">
        <v>2871.74</v>
      </c>
      <c r="M20" s="36">
        <f t="shared" ref="M20:M23" si="23">SUM(K20:L20)</f>
        <v>39432.74</v>
      </c>
      <c r="N20" s="33">
        <v>12547.526</v>
      </c>
      <c r="O20" s="34">
        <v>6118</v>
      </c>
      <c r="P20" s="36">
        <f t="shared" ref="P20:P23" si="24">SUM(N20:O20)</f>
        <v>18665.525999999998</v>
      </c>
      <c r="Q20" s="33">
        <v>27223.393</v>
      </c>
      <c r="R20" s="34">
        <v>19768.752</v>
      </c>
      <c r="S20" s="36">
        <f t="shared" ref="S20:S23" si="25">SUM(Q20:R20)</f>
        <v>46992.145000000004</v>
      </c>
      <c r="T20" s="33">
        <v>10250</v>
      </c>
      <c r="U20" s="34">
        <v>15240.112999999999</v>
      </c>
      <c r="V20" s="36">
        <f t="shared" ref="V20:V23" si="26">SUM(T20:U20)</f>
        <v>25490.112999999998</v>
      </c>
      <c r="W20" s="33">
        <v>9500</v>
      </c>
      <c r="X20" s="34">
        <v>16580.270999999997</v>
      </c>
      <c r="Y20" s="36">
        <f t="shared" ref="Y20:Y23" si="27">SUM(W20:X20)</f>
        <v>26080.270999999997</v>
      </c>
      <c r="Z20" s="33">
        <v>3578.6</v>
      </c>
      <c r="AA20" s="34">
        <v>22995.440000000002</v>
      </c>
      <c r="AB20" s="36">
        <f t="shared" ref="AB20:AB23" si="28">SUM(Z20,AA20)</f>
        <v>26574.04</v>
      </c>
      <c r="AC20" s="33">
        <v>5176</v>
      </c>
      <c r="AD20" s="34">
        <v>22221.796000000002</v>
      </c>
      <c r="AE20" s="36">
        <f t="shared" ref="AE20:AE23" si="29">SUM(AC20,AD20)</f>
        <v>27397.796000000002</v>
      </c>
      <c r="AF20" s="33"/>
      <c r="AG20" s="34">
        <v>19424.272400000002</v>
      </c>
      <c r="AH20" s="36">
        <f t="shared" ref="AH20:AH23" si="30">SUM(AF20,AG20)</f>
        <v>19424.272400000002</v>
      </c>
      <c r="AI20" s="33">
        <v>954.4</v>
      </c>
      <c r="AJ20" s="34">
        <v>10190.363000000001</v>
      </c>
      <c r="AK20" s="36">
        <f>SUM(AI20,AJ20)</f>
        <v>11144.763000000001</v>
      </c>
      <c r="AL20" s="33">
        <v>7534.4170000000004</v>
      </c>
      <c r="AM20" s="34">
        <v>12015.844000000001</v>
      </c>
      <c r="AN20" s="36">
        <f>SUM(AL20,AM20)</f>
        <v>19550.261000000002</v>
      </c>
      <c r="AO20" s="33">
        <f t="shared" si="18"/>
        <v>138631.769</v>
      </c>
      <c r="AP20" s="34">
        <f t="shared" si="12"/>
        <v>162828.60140000001</v>
      </c>
      <c r="AQ20" s="36">
        <f>SUM(AO20,AP20)</f>
        <v>301460.37040000001</v>
      </c>
      <c r="AR20" s="33">
        <v>13146</v>
      </c>
      <c r="AS20" s="34">
        <v>16184.35169</v>
      </c>
      <c r="AT20" s="36">
        <f>SUM(AR20,AS20)</f>
        <v>29330.35169</v>
      </c>
      <c r="AU20" s="33">
        <v>24812.316999999999</v>
      </c>
      <c r="AV20" s="34">
        <v>14689.315000000001</v>
      </c>
      <c r="AW20" s="36">
        <f>SUM(AU20,AV20)</f>
        <v>39501.631999999998</v>
      </c>
      <c r="AX20" s="33">
        <v>20834.98</v>
      </c>
      <c r="AY20" s="34">
        <v>13804.508</v>
      </c>
      <c r="AZ20" s="36">
        <f>SUM(AX20,AY20)</f>
        <v>34639.487999999998</v>
      </c>
      <c r="BA20" s="33">
        <v>21932.028999999999</v>
      </c>
      <c r="BB20" s="34">
        <v>24070.799999999999</v>
      </c>
      <c r="BC20" s="36">
        <f>SUM(BA20,BB20)</f>
        <v>46002.828999999998</v>
      </c>
      <c r="BD20" s="33">
        <v>21769.39</v>
      </c>
      <c r="BE20" s="34">
        <v>22094.764999999999</v>
      </c>
      <c r="BF20" s="36">
        <f>SUM(BD20,BE20)</f>
        <v>43864.154999999999</v>
      </c>
      <c r="BG20" s="33">
        <v>7818.7430000000004</v>
      </c>
      <c r="BH20" s="34">
        <v>12354.762000000001</v>
      </c>
      <c r="BI20" s="36">
        <f>SUM(BG20,BH20)</f>
        <v>20173.505000000001</v>
      </c>
      <c r="BJ20" s="33">
        <v>12685.895</v>
      </c>
      <c r="BK20" s="34">
        <v>4730.561076</v>
      </c>
      <c r="BL20" s="36">
        <f>SUM(BJ20,BK20)</f>
        <v>17416.456076000002</v>
      </c>
      <c r="BM20" s="33">
        <v>4500</v>
      </c>
      <c r="BN20" s="34">
        <v>6277.34</v>
      </c>
      <c r="BO20" s="36">
        <f>SUM(BM20,BN20)</f>
        <v>10777.34</v>
      </c>
      <c r="BP20" s="33">
        <v>7939</v>
      </c>
      <c r="BQ20" s="34">
        <v>10877.766</v>
      </c>
      <c r="BR20" s="36">
        <f>SUM(BP20,BQ20)</f>
        <v>18816.766</v>
      </c>
      <c r="BS20" s="33">
        <v>12281.38</v>
      </c>
      <c r="BT20" s="34">
        <v>11464.891</v>
      </c>
      <c r="BU20" s="36">
        <f>SUM(BS20,BT20)</f>
        <v>23746.271000000001</v>
      </c>
      <c r="BV20" s="33">
        <v>15999.58</v>
      </c>
      <c r="BW20" s="34">
        <v>12219.476000000001</v>
      </c>
      <c r="BX20" s="36">
        <f>SUM(BV20,BW20)</f>
        <v>28219.056</v>
      </c>
      <c r="BY20" s="33">
        <v>24552</v>
      </c>
      <c r="BZ20" s="34">
        <v>16710.28</v>
      </c>
      <c r="CA20" s="36">
        <f>SUM(BY20,BZ20)</f>
        <v>41262.28</v>
      </c>
      <c r="CB20" s="33">
        <f t="shared" si="19"/>
        <v>188271.31399999998</v>
      </c>
      <c r="CC20" s="34">
        <f t="shared" si="13"/>
        <v>165478.81576599999</v>
      </c>
      <c r="CD20" s="36">
        <f>SUM(CB20,CC20)</f>
        <v>353750.12976599997</v>
      </c>
      <c r="CE20" s="33">
        <v>10682</v>
      </c>
      <c r="CF20" s="34">
        <v>7148</v>
      </c>
      <c r="CG20" s="36">
        <v>17830</v>
      </c>
      <c r="CH20" s="33">
        <v>32323.01</v>
      </c>
      <c r="CI20" s="34">
        <v>15946.245999999999</v>
      </c>
      <c r="CJ20" s="36">
        <f>SUM(CH20,CI20)</f>
        <v>48269.255999999994</v>
      </c>
      <c r="CK20" s="33">
        <v>16311.4</v>
      </c>
      <c r="CL20" s="34">
        <v>17865.900000000001</v>
      </c>
      <c r="CM20" s="36">
        <f>SUM(CK20,CL20)</f>
        <v>34177.300000000003</v>
      </c>
      <c r="CN20" s="33">
        <v>773081.73899999994</v>
      </c>
      <c r="CO20" s="34">
        <v>11834.263000000001</v>
      </c>
      <c r="CP20" s="36">
        <f>SUM(CN20,CO20)</f>
        <v>784916.00199999998</v>
      </c>
      <c r="CQ20" s="33">
        <v>3380</v>
      </c>
      <c r="CR20" s="34">
        <v>21872.61</v>
      </c>
      <c r="CS20" s="36">
        <f>SUM(CQ20,CR20)</f>
        <v>25252.61</v>
      </c>
      <c r="CT20" s="33"/>
      <c r="CU20" s="34"/>
      <c r="CV20" s="36"/>
      <c r="CW20" s="33"/>
      <c r="CX20" s="34"/>
      <c r="CY20" s="36"/>
      <c r="CZ20" s="33"/>
      <c r="DA20" s="34"/>
      <c r="DB20" s="36"/>
      <c r="DC20" s="33"/>
      <c r="DD20" s="34"/>
      <c r="DE20" s="36"/>
      <c r="DF20" s="33"/>
      <c r="DG20" s="34"/>
      <c r="DH20" s="36"/>
      <c r="DI20" s="33"/>
      <c r="DJ20" s="34"/>
      <c r="DK20" s="36"/>
      <c r="DL20" s="33"/>
      <c r="DM20" s="34"/>
      <c r="DN20" s="36"/>
      <c r="DO20" s="33">
        <f t="shared" si="20"/>
        <v>835778.14899999998</v>
      </c>
      <c r="DP20" s="34">
        <f t="shared" si="14"/>
        <v>74667.019</v>
      </c>
      <c r="DQ20" s="36">
        <f>SUM(DO20,DP20)</f>
        <v>910445.16799999995</v>
      </c>
    </row>
    <row r="21" spans="2:121" x14ac:dyDescent="0.25">
      <c r="B21" s="199"/>
      <c r="C21" s="190"/>
      <c r="D21" s="83" t="s">
        <v>58</v>
      </c>
      <c r="E21" s="37">
        <v>4500</v>
      </c>
      <c r="F21" s="35">
        <v>7616</v>
      </c>
      <c r="G21" s="36">
        <f t="shared" si="21"/>
        <v>12116</v>
      </c>
      <c r="H21" s="37">
        <v>0</v>
      </c>
      <c r="I21" s="35">
        <v>5189.4539999999997</v>
      </c>
      <c r="J21" s="36">
        <f t="shared" si="22"/>
        <v>5189.4539999999997</v>
      </c>
      <c r="K21" s="37">
        <v>0</v>
      </c>
      <c r="L21" s="35">
        <v>0</v>
      </c>
      <c r="M21" s="36">
        <f t="shared" si="23"/>
        <v>0</v>
      </c>
      <c r="N21" s="37"/>
      <c r="O21" s="35"/>
      <c r="P21" s="36">
        <f t="shared" si="24"/>
        <v>0</v>
      </c>
      <c r="Q21" s="37"/>
      <c r="R21" s="35">
        <v>2100</v>
      </c>
      <c r="S21" s="36">
        <f t="shared" si="25"/>
        <v>2100</v>
      </c>
      <c r="T21" s="37">
        <v>7000</v>
      </c>
      <c r="U21" s="35">
        <v>2408</v>
      </c>
      <c r="V21" s="36">
        <f t="shared" si="26"/>
        <v>9408</v>
      </c>
      <c r="W21" s="37">
        <v>7529.2</v>
      </c>
      <c r="X21" s="35"/>
      <c r="Y21" s="36">
        <f t="shared" si="27"/>
        <v>7529.2</v>
      </c>
      <c r="Z21" s="37"/>
      <c r="AA21" s="35"/>
      <c r="AB21" s="36">
        <f t="shared" si="28"/>
        <v>0</v>
      </c>
      <c r="AC21" s="37"/>
      <c r="AD21" s="35"/>
      <c r="AE21" s="36">
        <f t="shared" si="29"/>
        <v>0</v>
      </c>
      <c r="AF21" s="37"/>
      <c r="AG21" s="35">
        <v>5617</v>
      </c>
      <c r="AH21" s="36">
        <f t="shared" si="30"/>
        <v>5617</v>
      </c>
      <c r="AI21" s="37"/>
      <c r="AJ21" s="35"/>
      <c r="AK21" s="36">
        <f>SUM(AI21,AJ21)</f>
        <v>0</v>
      </c>
      <c r="AL21" s="37"/>
      <c r="AM21" s="35">
        <v>6377.8140000000003</v>
      </c>
      <c r="AN21" s="36">
        <f>SUM(AL21,AM21)</f>
        <v>6377.8140000000003</v>
      </c>
      <c r="AO21" s="37">
        <f t="shared" si="18"/>
        <v>19029.2</v>
      </c>
      <c r="AP21" s="35">
        <f t="shared" si="12"/>
        <v>29308.267999999996</v>
      </c>
      <c r="AQ21" s="36">
        <f>SUM(AO21,AP21)</f>
        <v>48337.467999999993</v>
      </c>
      <c r="AR21" s="37"/>
      <c r="AS21" s="35">
        <v>0.29461399999999999</v>
      </c>
      <c r="AT21" s="36">
        <f>SUM(AR21,AS21)</f>
        <v>0.29461399999999999</v>
      </c>
      <c r="AU21" s="37"/>
      <c r="AV21" s="35">
        <v>12622</v>
      </c>
      <c r="AW21" s="36">
        <f>SUM(AU21,AV21)</f>
        <v>12622</v>
      </c>
      <c r="AX21" s="37"/>
      <c r="AY21" s="35">
        <v>2440.92</v>
      </c>
      <c r="AZ21" s="36">
        <f>SUM(AX21,AY21)</f>
        <v>2440.92</v>
      </c>
      <c r="BA21" s="37"/>
      <c r="BB21" s="35">
        <v>6305.5429999999997</v>
      </c>
      <c r="BC21" s="36">
        <f>SUM(BA21,BB21)</f>
        <v>6305.5429999999997</v>
      </c>
      <c r="BD21" s="37"/>
      <c r="BE21" s="35"/>
      <c r="BF21" s="36">
        <f>SUM(BD21,BE21)</f>
        <v>0</v>
      </c>
      <c r="BG21" s="37"/>
      <c r="BH21" s="35">
        <v>16617.33351</v>
      </c>
      <c r="BI21" s="36">
        <f>SUM(BG21,BH21)</f>
        <v>16617.33351</v>
      </c>
      <c r="BJ21" s="37">
        <v>4000</v>
      </c>
      <c r="BK21" s="35"/>
      <c r="BL21" s="36">
        <f>SUM(BJ21,BK21)</f>
        <v>4000</v>
      </c>
      <c r="BM21" s="37"/>
      <c r="BN21" s="35">
        <v>2098.9789999999998</v>
      </c>
      <c r="BO21" s="36">
        <f>SUM(BM21,BN21)</f>
        <v>2098.9789999999998</v>
      </c>
      <c r="BP21" s="37">
        <v>6700</v>
      </c>
      <c r="BQ21" s="35">
        <v>2100</v>
      </c>
      <c r="BR21" s="36">
        <f>SUM(BP21,BQ21)</f>
        <v>8800</v>
      </c>
      <c r="BS21" s="37"/>
      <c r="BT21" s="35">
        <v>10116.195</v>
      </c>
      <c r="BU21" s="36">
        <f>SUM(BS21,BT21)</f>
        <v>10116.195</v>
      </c>
      <c r="BV21" s="37"/>
      <c r="BW21" s="35">
        <v>8754.6440000000002</v>
      </c>
      <c r="BX21" s="36">
        <f>SUM(BV21,BW21)</f>
        <v>8754.6440000000002</v>
      </c>
      <c r="BY21" s="37"/>
      <c r="BZ21" s="35">
        <v>14966</v>
      </c>
      <c r="CA21" s="36">
        <f>SUM(BY21,BZ21)</f>
        <v>14966</v>
      </c>
      <c r="CB21" s="37">
        <f t="shared" si="19"/>
        <v>10700</v>
      </c>
      <c r="CC21" s="35">
        <f t="shared" si="13"/>
        <v>76021.909123999998</v>
      </c>
      <c r="CD21" s="36">
        <f>SUM(CB21,CC21)</f>
        <v>86721.909123999998</v>
      </c>
      <c r="CE21" s="37">
        <v>0</v>
      </c>
      <c r="CF21" s="35">
        <v>22582.28</v>
      </c>
      <c r="CG21" s="36">
        <v>22582.28</v>
      </c>
      <c r="CH21" s="37">
        <v>0</v>
      </c>
      <c r="CI21" s="35">
        <v>26419.748</v>
      </c>
      <c r="CJ21" s="36">
        <f>SUM(CH21,CI21)</f>
        <v>26419.748</v>
      </c>
      <c r="CK21" s="37">
        <v>0</v>
      </c>
      <c r="CL21" s="35">
        <v>18347.2</v>
      </c>
      <c r="CM21" s="36">
        <f>SUM(CK21,CL21)</f>
        <v>18347.2</v>
      </c>
      <c r="CN21" s="37">
        <v>0</v>
      </c>
      <c r="CO21" s="35">
        <v>12398.383</v>
      </c>
      <c r="CP21" s="36">
        <f>SUM(CN21,CO21)</f>
        <v>12398.383</v>
      </c>
      <c r="CQ21" s="37">
        <v>0</v>
      </c>
      <c r="CR21" s="35">
        <v>14991.1</v>
      </c>
      <c r="CS21" s="36">
        <f>SUM(CQ21,CR21)</f>
        <v>14991.1</v>
      </c>
      <c r="CT21" s="37"/>
      <c r="CU21" s="35"/>
      <c r="CV21" s="36"/>
      <c r="CW21" s="37"/>
      <c r="CX21" s="35"/>
      <c r="CY21" s="36"/>
      <c r="CZ21" s="37"/>
      <c r="DA21" s="35"/>
      <c r="DB21" s="36"/>
      <c r="DC21" s="37"/>
      <c r="DD21" s="35"/>
      <c r="DE21" s="36"/>
      <c r="DF21" s="37"/>
      <c r="DG21" s="35"/>
      <c r="DH21" s="36"/>
      <c r="DI21" s="37"/>
      <c r="DJ21" s="35"/>
      <c r="DK21" s="36"/>
      <c r="DL21" s="37"/>
      <c r="DM21" s="35"/>
      <c r="DN21" s="36"/>
      <c r="DO21" s="37">
        <f t="shared" si="20"/>
        <v>0</v>
      </c>
      <c r="DP21" s="35">
        <f t="shared" si="14"/>
        <v>94738.71100000001</v>
      </c>
      <c r="DQ21" s="36">
        <f>SUM(DO21,DP21)</f>
        <v>94738.71100000001</v>
      </c>
    </row>
    <row r="22" spans="2:121" x14ac:dyDescent="0.25">
      <c r="B22" s="199"/>
      <c r="C22" s="190"/>
      <c r="D22" s="83" t="s">
        <v>59</v>
      </c>
      <c r="E22" s="43">
        <v>0</v>
      </c>
      <c r="F22" s="45">
        <v>0</v>
      </c>
      <c r="G22" s="36">
        <f t="shared" si="21"/>
        <v>0</v>
      </c>
      <c r="H22" s="43">
        <v>0</v>
      </c>
      <c r="I22" s="45">
        <v>0</v>
      </c>
      <c r="J22" s="36">
        <f t="shared" si="22"/>
        <v>0</v>
      </c>
      <c r="K22" s="43">
        <v>0</v>
      </c>
      <c r="L22" s="45">
        <v>0</v>
      </c>
      <c r="M22" s="36">
        <f t="shared" si="23"/>
        <v>0</v>
      </c>
      <c r="N22" s="43"/>
      <c r="O22" s="45"/>
      <c r="P22" s="36">
        <f t="shared" si="24"/>
        <v>0</v>
      </c>
      <c r="Q22" s="43"/>
      <c r="R22" s="45"/>
      <c r="S22" s="36">
        <f t="shared" si="25"/>
        <v>0</v>
      </c>
      <c r="T22" s="43"/>
      <c r="U22" s="45"/>
      <c r="V22" s="36">
        <f t="shared" si="26"/>
        <v>0</v>
      </c>
      <c r="W22" s="43"/>
      <c r="X22" s="45"/>
      <c r="Y22" s="36">
        <f t="shared" si="27"/>
        <v>0</v>
      </c>
      <c r="Z22" s="43"/>
      <c r="AA22" s="45"/>
      <c r="AB22" s="36">
        <f t="shared" si="28"/>
        <v>0</v>
      </c>
      <c r="AC22" s="43"/>
      <c r="AD22" s="45"/>
      <c r="AE22" s="36">
        <f t="shared" si="29"/>
        <v>0</v>
      </c>
      <c r="AF22" s="43"/>
      <c r="AG22" s="45"/>
      <c r="AH22" s="36">
        <f t="shared" si="30"/>
        <v>0</v>
      </c>
      <c r="AI22" s="43"/>
      <c r="AJ22" s="45"/>
      <c r="AK22" s="36">
        <f>SUM(AI22,AJ22)</f>
        <v>0</v>
      </c>
      <c r="AL22" s="43"/>
      <c r="AM22" s="45"/>
      <c r="AN22" s="36">
        <f>SUM(AL22,AM22)</f>
        <v>0</v>
      </c>
      <c r="AO22" s="43">
        <f t="shared" si="18"/>
        <v>0</v>
      </c>
      <c r="AP22" s="45">
        <f t="shared" si="12"/>
        <v>0</v>
      </c>
      <c r="AQ22" s="36">
        <f>SUM(AO22,AP22)</f>
        <v>0</v>
      </c>
      <c r="AR22" s="43"/>
      <c r="AS22" s="45"/>
      <c r="AT22" s="36">
        <f>SUM(AR22,AS22)</f>
        <v>0</v>
      </c>
      <c r="AU22" s="43"/>
      <c r="AV22" s="45"/>
      <c r="AW22" s="36">
        <f>SUM(AU22,AV22)</f>
        <v>0</v>
      </c>
      <c r="AX22" s="43"/>
      <c r="AY22" s="45"/>
      <c r="AZ22" s="36">
        <f>SUM(AX22,AY22)</f>
        <v>0</v>
      </c>
      <c r="BA22" s="43"/>
      <c r="BB22" s="45"/>
      <c r="BC22" s="36">
        <f>SUM(BA22,BB22)</f>
        <v>0</v>
      </c>
      <c r="BD22" s="43"/>
      <c r="BE22" s="45"/>
      <c r="BF22" s="36">
        <f>SUM(BD22,BE22)</f>
        <v>0</v>
      </c>
      <c r="BG22" s="43"/>
      <c r="BH22" s="45"/>
      <c r="BI22" s="36">
        <f>SUM(BG22,BH22)</f>
        <v>0</v>
      </c>
      <c r="BJ22" s="43"/>
      <c r="BK22" s="45"/>
      <c r="BL22" s="36">
        <f>SUM(BJ22,BK22)</f>
        <v>0</v>
      </c>
      <c r="BM22" s="43">
        <v>1384.4</v>
      </c>
      <c r="BN22" s="45">
        <v>4200</v>
      </c>
      <c r="BO22" s="36">
        <f>SUM(BM22,BN22)</f>
        <v>5584.4</v>
      </c>
      <c r="BP22" s="43"/>
      <c r="BQ22" s="45"/>
      <c r="BR22" s="36">
        <f>SUM(BP22,BQ22)</f>
        <v>0</v>
      </c>
      <c r="BS22" s="43"/>
      <c r="BT22" s="45"/>
      <c r="BU22" s="36">
        <f>SUM(BS22,BT22)</f>
        <v>0</v>
      </c>
      <c r="BV22" s="43"/>
      <c r="BW22" s="45"/>
      <c r="BX22" s="36">
        <f>SUM(BV22,BW22)</f>
        <v>0</v>
      </c>
      <c r="BY22" s="43"/>
      <c r="BZ22" s="45"/>
      <c r="CA22" s="36">
        <f>SUM(BY22,BZ22)</f>
        <v>0</v>
      </c>
      <c r="CB22" s="43">
        <f t="shared" si="19"/>
        <v>1384.4</v>
      </c>
      <c r="CC22" s="45">
        <f t="shared" si="13"/>
        <v>4200</v>
      </c>
      <c r="CD22" s="36">
        <f>SUM(CB22,CC22)</f>
        <v>5584.4</v>
      </c>
      <c r="CE22" s="43">
        <v>0</v>
      </c>
      <c r="CF22" s="45">
        <v>0</v>
      </c>
      <c r="CG22" s="36">
        <v>0</v>
      </c>
      <c r="CH22" s="43">
        <v>0</v>
      </c>
      <c r="CI22" s="45">
        <v>0</v>
      </c>
      <c r="CJ22" s="36">
        <f>SUM(CH22,CI22)</f>
        <v>0</v>
      </c>
      <c r="CK22" s="43">
        <v>0</v>
      </c>
      <c r="CL22" s="45">
        <v>0</v>
      </c>
      <c r="CM22" s="36">
        <f>SUM(CK22,CL22)</f>
        <v>0</v>
      </c>
      <c r="CN22" s="43">
        <v>0</v>
      </c>
      <c r="CO22" s="45">
        <v>0</v>
      </c>
      <c r="CP22" s="36">
        <f>SUM(CN22,CO22)</f>
        <v>0</v>
      </c>
      <c r="CQ22" s="43">
        <v>0</v>
      </c>
      <c r="CR22" s="45">
        <v>0</v>
      </c>
      <c r="CS22" s="36">
        <f>SUM(CQ22,CR22)</f>
        <v>0</v>
      </c>
      <c r="CT22" s="43"/>
      <c r="CU22" s="45"/>
      <c r="CV22" s="36"/>
      <c r="CW22" s="43"/>
      <c r="CX22" s="45"/>
      <c r="CY22" s="36"/>
      <c r="CZ22" s="43"/>
      <c r="DA22" s="45"/>
      <c r="DB22" s="36"/>
      <c r="DC22" s="43"/>
      <c r="DD22" s="45"/>
      <c r="DE22" s="36"/>
      <c r="DF22" s="43"/>
      <c r="DG22" s="45"/>
      <c r="DH22" s="36"/>
      <c r="DI22" s="43"/>
      <c r="DJ22" s="45"/>
      <c r="DK22" s="36"/>
      <c r="DL22" s="43"/>
      <c r="DM22" s="45"/>
      <c r="DN22" s="36"/>
      <c r="DO22" s="43">
        <f t="shared" si="20"/>
        <v>0</v>
      </c>
      <c r="DP22" s="45">
        <f t="shared" si="14"/>
        <v>0</v>
      </c>
      <c r="DQ22" s="36">
        <f>SUM(DO22,DP22)</f>
        <v>0</v>
      </c>
    </row>
    <row r="23" spans="2:121" x14ac:dyDescent="0.25">
      <c r="B23" s="199"/>
      <c r="C23" s="190"/>
      <c r="D23" s="83" t="s">
        <v>60</v>
      </c>
      <c r="E23" s="33">
        <v>0</v>
      </c>
      <c r="F23" s="34">
        <v>0</v>
      </c>
      <c r="G23" s="36">
        <f t="shared" si="21"/>
        <v>0</v>
      </c>
      <c r="H23" s="33">
        <v>0</v>
      </c>
      <c r="I23" s="34">
        <v>0</v>
      </c>
      <c r="J23" s="36">
        <f t="shared" si="22"/>
        <v>0</v>
      </c>
      <c r="K23" s="33">
        <v>0</v>
      </c>
      <c r="L23" s="34">
        <v>0</v>
      </c>
      <c r="M23" s="36">
        <f t="shared" si="23"/>
        <v>0</v>
      </c>
      <c r="N23" s="33"/>
      <c r="O23" s="34"/>
      <c r="P23" s="36">
        <f t="shared" si="24"/>
        <v>0</v>
      </c>
      <c r="Q23" s="33"/>
      <c r="R23" s="34"/>
      <c r="S23" s="36">
        <f t="shared" si="25"/>
        <v>0</v>
      </c>
      <c r="T23" s="33"/>
      <c r="U23" s="34"/>
      <c r="V23" s="36">
        <f t="shared" si="26"/>
        <v>0</v>
      </c>
      <c r="W23" s="33"/>
      <c r="X23" s="34"/>
      <c r="Y23" s="36">
        <f t="shared" si="27"/>
        <v>0</v>
      </c>
      <c r="Z23" s="33"/>
      <c r="AA23" s="34"/>
      <c r="AB23" s="36">
        <f t="shared" si="28"/>
        <v>0</v>
      </c>
      <c r="AC23" s="33"/>
      <c r="AD23" s="34"/>
      <c r="AE23" s="36">
        <f t="shared" si="29"/>
        <v>0</v>
      </c>
      <c r="AF23" s="33"/>
      <c r="AG23" s="34"/>
      <c r="AH23" s="36">
        <f t="shared" si="30"/>
        <v>0</v>
      </c>
      <c r="AI23" s="33"/>
      <c r="AJ23" s="34"/>
      <c r="AK23" s="36">
        <v>0</v>
      </c>
      <c r="AL23" s="33"/>
      <c r="AM23" s="34"/>
      <c r="AN23" s="36">
        <v>0</v>
      </c>
      <c r="AO23" s="33">
        <f t="shared" si="18"/>
        <v>0</v>
      </c>
      <c r="AP23" s="34">
        <f t="shared" si="12"/>
        <v>0</v>
      </c>
      <c r="AQ23" s="36">
        <v>0</v>
      </c>
      <c r="AR23" s="33"/>
      <c r="AS23" s="34"/>
      <c r="AT23" s="36">
        <v>0</v>
      </c>
      <c r="AU23" s="33"/>
      <c r="AV23" s="34"/>
      <c r="AW23" s="36">
        <v>0</v>
      </c>
      <c r="AX23" s="33"/>
      <c r="AY23" s="34"/>
      <c r="AZ23" s="36">
        <v>0</v>
      </c>
      <c r="BA23" s="33"/>
      <c r="BB23" s="34"/>
      <c r="BC23" s="36">
        <v>0</v>
      </c>
      <c r="BD23" s="33"/>
      <c r="BE23" s="34"/>
      <c r="BF23" s="36">
        <v>0</v>
      </c>
      <c r="BG23" s="33"/>
      <c r="BH23" s="34"/>
      <c r="BI23" s="36">
        <v>0</v>
      </c>
      <c r="BJ23" s="33"/>
      <c r="BK23" s="34"/>
      <c r="BL23" s="36">
        <v>0</v>
      </c>
      <c r="BM23" s="33"/>
      <c r="BN23" s="34"/>
      <c r="BO23" s="36">
        <v>0</v>
      </c>
      <c r="BP23" s="33"/>
      <c r="BQ23" s="34"/>
      <c r="BR23" s="36">
        <v>0</v>
      </c>
      <c r="BS23" s="33"/>
      <c r="BT23" s="34"/>
      <c r="BU23" s="36">
        <v>0</v>
      </c>
      <c r="BV23" s="33"/>
      <c r="BW23" s="34"/>
      <c r="BX23" s="36">
        <v>0</v>
      </c>
      <c r="BY23" s="33"/>
      <c r="BZ23" s="34"/>
      <c r="CA23" s="36">
        <v>0</v>
      </c>
      <c r="CB23" s="33">
        <f t="shared" si="19"/>
        <v>0</v>
      </c>
      <c r="CC23" s="34">
        <f t="shared" si="13"/>
        <v>0</v>
      </c>
      <c r="CD23" s="36">
        <v>0</v>
      </c>
      <c r="CE23" s="33">
        <v>0</v>
      </c>
      <c r="CF23" s="34">
        <v>0</v>
      </c>
      <c r="CG23" s="36">
        <v>0</v>
      </c>
      <c r="CH23" s="33">
        <v>0</v>
      </c>
      <c r="CI23" s="34">
        <v>0</v>
      </c>
      <c r="CJ23" s="36">
        <v>0</v>
      </c>
      <c r="CK23" s="33">
        <v>0</v>
      </c>
      <c r="CL23" s="34">
        <v>0</v>
      </c>
      <c r="CM23" s="36">
        <v>0</v>
      </c>
      <c r="CN23" s="33">
        <v>0</v>
      </c>
      <c r="CO23" s="34">
        <v>0</v>
      </c>
      <c r="CP23" s="36">
        <v>0</v>
      </c>
      <c r="CQ23" s="33">
        <v>0</v>
      </c>
      <c r="CR23" s="34">
        <v>0</v>
      </c>
      <c r="CS23" s="36">
        <v>0</v>
      </c>
      <c r="CT23" s="33"/>
      <c r="CU23" s="34"/>
      <c r="CV23" s="36"/>
      <c r="CW23" s="33"/>
      <c r="CX23" s="34"/>
      <c r="CY23" s="36"/>
      <c r="CZ23" s="33"/>
      <c r="DA23" s="34"/>
      <c r="DB23" s="36"/>
      <c r="DC23" s="33"/>
      <c r="DD23" s="34"/>
      <c r="DE23" s="36"/>
      <c r="DF23" s="33"/>
      <c r="DG23" s="34"/>
      <c r="DH23" s="36"/>
      <c r="DI23" s="33"/>
      <c r="DJ23" s="34"/>
      <c r="DK23" s="36"/>
      <c r="DL23" s="33"/>
      <c r="DM23" s="34"/>
      <c r="DN23" s="36"/>
      <c r="DO23" s="33">
        <f t="shared" si="20"/>
        <v>0</v>
      </c>
      <c r="DP23" s="34">
        <f t="shared" si="14"/>
        <v>0</v>
      </c>
      <c r="DQ23" s="36">
        <v>0</v>
      </c>
    </row>
    <row r="24" spans="2:121" ht="30" x14ac:dyDescent="0.25">
      <c r="B24" s="199"/>
      <c r="C24" s="190"/>
      <c r="D24" s="84" t="s">
        <v>61</v>
      </c>
      <c r="E24" s="40">
        <f t="shared" ref="E24:AN24" si="31">+SUM(E19:E23)</f>
        <v>17800</v>
      </c>
      <c r="F24" s="41">
        <f t="shared" si="31"/>
        <v>36167</v>
      </c>
      <c r="G24" s="42">
        <f t="shared" si="31"/>
        <v>53967</v>
      </c>
      <c r="H24" s="40">
        <f t="shared" si="31"/>
        <v>25201.38</v>
      </c>
      <c r="I24" s="41">
        <f t="shared" si="31"/>
        <v>38178.332233000001</v>
      </c>
      <c r="J24" s="42">
        <f t="shared" si="31"/>
        <v>63379.712232999998</v>
      </c>
      <c r="K24" s="40">
        <f t="shared" si="31"/>
        <v>49600</v>
      </c>
      <c r="L24" s="41">
        <f t="shared" si="31"/>
        <v>18873.074000000001</v>
      </c>
      <c r="M24" s="42">
        <f t="shared" si="31"/>
        <v>68473.073999999993</v>
      </c>
      <c r="N24" s="40">
        <f t="shared" si="31"/>
        <v>12560.859</v>
      </c>
      <c r="O24" s="41">
        <f t="shared" si="31"/>
        <v>34752.285109999997</v>
      </c>
      <c r="P24" s="42">
        <f t="shared" si="31"/>
        <v>47313.144109999994</v>
      </c>
      <c r="Q24" s="40">
        <f t="shared" si="31"/>
        <v>30670.692999999999</v>
      </c>
      <c r="R24" s="41">
        <f t="shared" si="31"/>
        <v>43968.252</v>
      </c>
      <c r="S24" s="42">
        <f t="shared" si="31"/>
        <v>74638.945000000007</v>
      </c>
      <c r="T24" s="40">
        <f t="shared" si="31"/>
        <v>19689.510000000002</v>
      </c>
      <c r="U24" s="41">
        <f t="shared" si="31"/>
        <v>28425.112999999998</v>
      </c>
      <c r="V24" s="42">
        <f t="shared" si="31"/>
        <v>48114.623</v>
      </c>
      <c r="W24" s="40">
        <f t="shared" si="31"/>
        <v>30529.200000000001</v>
      </c>
      <c r="X24" s="41">
        <f t="shared" si="31"/>
        <v>22951.162999999997</v>
      </c>
      <c r="Y24" s="42">
        <f t="shared" si="31"/>
        <v>53480.362999999998</v>
      </c>
      <c r="Z24" s="40">
        <f t="shared" si="31"/>
        <v>3578.6</v>
      </c>
      <c r="AA24" s="41">
        <f t="shared" si="31"/>
        <v>23245.440000000002</v>
      </c>
      <c r="AB24" s="42">
        <f t="shared" si="31"/>
        <v>26824.04</v>
      </c>
      <c r="AC24" s="40">
        <f t="shared" si="31"/>
        <v>5176</v>
      </c>
      <c r="AD24" s="41">
        <f t="shared" si="31"/>
        <v>26726.951000000001</v>
      </c>
      <c r="AE24" s="42">
        <f t="shared" si="31"/>
        <v>31902.951000000001</v>
      </c>
      <c r="AF24" s="40">
        <f t="shared" si="31"/>
        <v>7933.3280720000002</v>
      </c>
      <c r="AG24" s="41">
        <f t="shared" si="31"/>
        <v>48761.438970000003</v>
      </c>
      <c r="AH24" s="42">
        <f t="shared" si="31"/>
        <v>56694.767041999999</v>
      </c>
      <c r="AI24" s="40">
        <f t="shared" si="31"/>
        <v>2954.4</v>
      </c>
      <c r="AJ24" s="41">
        <f t="shared" si="31"/>
        <v>17601.093000000001</v>
      </c>
      <c r="AK24" s="42">
        <f t="shared" si="31"/>
        <v>20555.493000000002</v>
      </c>
      <c r="AL24" s="40">
        <f t="shared" si="31"/>
        <v>35803.516889999999</v>
      </c>
      <c r="AM24" s="41">
        <f t="shared" si="31"/>
        <v>37290.848300000005</v>
      </c>
      <c r="AN24" s="42">
        <f t="shared" si="31"/>
        <v>73094.365189999997</v>
      </c>
      <c r="AO24" s="40">
        <f t="shared" si="18"/>
        <v>241497.48696200002</v>
      </c>
      <c r="AP24" s="41">
        <f t="shared" si="12"/>
        <v>376940.990613</v>
      </c>
      <c r="AQ24" s="42">
        <f>+SUM(AQ19:AQ23)</f>
        <v>618438.47757500003</v>
      </c>
      <c r="AR24" s="40">
        <f t="shared" ref="AR24:CA24" si="32">+SUM(AR19:AR23)</f>
        <v>13146</v>
      </c>
      <c r="AS24" s="41">
        <f t="shared" si="32"/>
        <v>19251.236303999998</v>
      </c>
      <c r="AT24" s="42">
        <f t="shared" si="32"/>
        <v>32397.236303999998</v>
      </c>
      <c r="AU24" s="40">
        <f t="shared" si="32"/>
        <v>24812.316999999999</v>
      </c>
      <c r="AV24" s="41">
        <f t="shared" si="32"/>
        <v>28007.595000000001</v>
      </c>
      <c r="AW24" s="42">
        <f t="shared" si="32"/>
        <v>52819.911999999997</v>
      </c>
      <c r="AX24" s="40">
        <f t="shared" si="32"/>
        <v>20834.98</v>
      </c>
      <c r="AY24" s="41">
        <f t="shared" si="32"/>
        <v>18830.288</v>
      </c>
      <c r="AZ24" s="42">
        <f t="shared" si="32"/>
        <v>39665.267999999996</v>
      </c>
      <c r="BA24" s="40">
        <f t="shared" si="32"/>
        <v>21932.028999999999</v>
      </c>
      <c r="BB24" s="41">
        <f t="shared" si="32"/>
        <v>33720.343000000001</v>
      </c>
      <c r="BC24" s="42">
        <f t="shared" si="32"/>
        <v>55652.371999999996</v>
      </c>
      <c r="BD24" s="40">
        <f t="shared" si="32"/>
        <v>21769.39</v>
      </c>
      <c r="BE24" s="41">
        <f t="shared" si="32"/>
        <v>27034.145511999999</v>
      </c>
      <c r="BF24" s="42">
        <f t="shared" si="32"/>
        <v>48803.535512000002</v>
      </c>
      <c r="BG24" s="40">
        <f t="shared" si="32"/>
        <v>7818.7430000000004</v>
      </c>
      <c r="BH24" s="41">
        <f t="shared" si="32"/>
        <v>31998.153190000001</v>
      </c>
      <c r="BI24" s="42">
        <f t="shared" si="32"/>
        <v>39816.896189999999</v>
      </c>
      <c r="BJ24" s="40">
        <f t="shared" si="32"/>
        <v>16703.911</v>
      </c>
      <c r="BK24" s="41">
        <f t="shared" si="32"/>
        <v>37162.065115999998</v>
      </c>
      <c r="BL24" s="42">
        <f t="shared" si="32"/>
        <v>53865.976116000005</v>
      </c>
      <c r="BM24" s="40">
        <f t="shared" si="32"/>
        <v>5884.4</v>
      </c>
      <c r="BN24" s="41">
        <f t="shared" si="32"/>
        <v>12590.870999999999</v>
      </c>
      <c r="BO24" s="42">
        <f t="shared" si="32"/>
        <v>18475.271000000001</v>
      </c>
      <c r="BP24" s="40">
        <f t="shared" si="32"/>
        <v>14639</v>
      </c>
      <c r="BQ24" s="41">
        <f t="shared" si="32"/>
        <v>12984.866</v>
      </c>
      <c r="BR24" s="42">
        <f t="shared" si="32"/>
        <v>27623.865999999998</v>
      </c>
      <c r="BS24" s="40">
        <f t="shared" si="32"/>
        <v>12281.38</v>
      </c>
      <c r="BT24" s="41">
        <f t="shared" si="32"/>
        <v>21581.085999999999</v>
      </c>
      <c r="BU24" s="42">
        <f t="shared" si="32"/>
        <v>33862.466</v>
      </c>
      <c r="BV24" s="40">
        <f t="shared" si="32"/>
        <v>15999.58</v>
      </c>
      <c r="BW24" s="41">
        <f t="shared" si="32"/>
        <v>23036.02</v>
      </c>
      <c r="BX24" s="42">
        <f t="shared" si="32"/>
        <v>39035.600000000006</v>
      </c>
      <c r="BY24" s="40">
        <f t="shared" si="32"/>
        <v>24552</v>
      </c>
      <c r="BZ24" s="41">
        <f t="shared" si="32"/>
        <v>31676.28</v>
      </c>
      <c r="CA24" s="42">
        <f t="shared" si="32"/>
        <v>56228.28</v>
      </c>
      <c r="CB24" s="40">
        <f t="shared" si="19"/>
        <v>200373.72999999998</v>
      </c>
      <c r="CC24" s="41">
        <f t="shared" si="13"/>
        <v>297872.94912200002</v>
      </c>
      <c r="CD24" s="42">
        <f>+SUM(CD19:CD23)</f>
        <v>498246.679122</v>
      </c>
      <c r="CE24" s="40">
        <f t="shared" ref="CE24:DN24" si="33">+SUM(CE19:CE23)</f>
        <v>10682</v>
      </c>
      <c r="CF24" s="41">
        <f t="shared" si="33"/>
        <v>29730.28</v>
      </c>
      <c r="CG24" s="42">
        <f t="shared" si="33"/>
        <v>40412.28</v>
      </c>
      <c r="CH24" s="40">
        <f t="shared" si="33"/>
        <v>34188.009999999995</v>
      </c>
      <c r="CI24" s="41">
        <f t="shared" si="33"/>
        <v>42365.993999999999</v>
      </c>
      <c r="CJ24" s="42">
        <f t="shared" si="33"/>
        <v>76554.003999999986</v>
      </c>
      <c r="CK24" s="40">
        <f t="shared" si="33"/>
        <v>16311.4</v>
      </c>
      <c r="CL24" s="41">
        <f t="shared" si="33"/>
        <v>36213.100000000006</v>
      </c>
      <c r="CM24" s="42">
        <f t="shared" si="33"/>
        <v>52524.5</v>
      </c>
      <c r="CN24" s="40">
        <f t="shared" si="33"/>
        <v>774581.73899999994</v>
      </c>
      <c r="CO24" s="41">
        <f t="shared" si="33"/>
        <v>24232.646000000001</v>
      </c>
      <c r="CP24" s="42">
        <f t="shared" si="33"/>
        <v>798814.38500000001</v>
      </c>
      <c r="CQ24" s="40">
        <f t="shared" si="33"/>
        <v>3380</v>
      </c>
      <c r="CR24" s="41">
        <f>+SUM(CR19:CR23)</f>
        <v>36863.71</v>
      </c>
      <c r="CS24" s="42">
        <f>+SUM(CS19:CS23)</f>
        <v>40243.71</v>
      </c>
      <c r="CT24" s="40">
        <f t="shared" si="33"/>
        <v>0</v>
      </c>
      <c r="CU24" s="41">
        <f t="shared" si="33"/>
        <v>0</v>
      </c>
      <c r="CV24" s="42">
        <f t="shared" si="33"/>
        <v>0</v>
      </c>
      <c r="CW24" s="40">
        <f t="shared" si="33"/>
        <v>0</v>
      </c>
      <c r="CX24" s="41">
        <f t="shared" si="33"/>
        <v>0</v>
      </c>
      <c r="CY24" s="42">
        <f t="shared" si="33"/>
        <v>0</v>
      </c>
      <c r="CZ24" s="40">
        <f t="shared" si="33"/>
        <v>0</v>
      </c>
      <c r="DA24" s="41">
        <f t="shared" si="33"/>
        <v>0</v>
      </c>
      <c r="DB24" s="42">
        <f t="shared" si="33"/>
        <v>0</v>
      </c>
      <c r="DC24" s="40">
        <f t="shared" si="33"/>
        <v>0</v>
      </c>
      <c r="DD24" s="41">
        <f t="shared" si="33"/>
        <v>0</v>
      </c>
      <c r="DE24" s="42">
        <f t="shared" si="33"/>
        <v>0</v>
      </c>
      <c r="DF24" s="40">
        <f t="shared" si="33"/>
        <v>0</v>
      </c>
      <c r="DG24" s="41">
        <f t="shared" si="33"/>
        <v>0</v>
      </c>
      <c r="DH24" s="42">
        <f t="shared" si="33"/>
        <v>0</v>
      </c>
      <c r="DI24" s="40">
        <f t="shared" si="33"/>
        <v>0</v>
      </c>
      <c r="DJ24" s="41">
        <f t="shared" si="33"/>
        <v>0</v>
      </c>
      <c r="DK24" s="42">
        <f t="shared" si="33"/>
        <v>0</v>
      </c>
      <c r="DL24" s="40">
        <f t="shared" si="33"/>
        <v>0</v>
      </c>
      <c r="DM24" s="41">
        <f t="shared" si="33"/>
        <v>0</v>
      </c>
      <c r="DN24" s="42">
        <f t="shared" si="33"/>
        <v>0</v>
      </c>
      <c r="DO24" s="40">
        <f t="shared" si="20"/>
        <v>839143.14899999998</v>
      </c>
      <c r="DP24" s="41">
        <f t="shared" si="14"/>
        <v>169405.73</v>
      </c>
      <c r="DQ24" s="42">
        <f>+SUM(DQ19:DQ23)</f>
        <v>1008548.879</v>
      </c>
    </row>
    <row r="25" spans="2:121" x14ac:dyDescent="0.25">
      <c r="B25" s="199"/>
      <c r="C25" s="190"/>
      <c r="D25" s="86" t="s">
        <v>62</v>
      </c>
      <c r="E25" s="43"/>
      <c r="F25" s="38"/>
      <c r="G25" s="44"/>
      <c r="H25" s="43"/>
      <c r="I25" s="38"/>
      <c r="J25" s="44"/>
      <c r="K25" s="43"/>
      <c r="L25" s="38"/>
      <c r="M25" s="44"/>
      <c r="N25" s="43"/>
      <c r="O25" s="38"/>
      <c r="P25" s="44"/>
      <c r="Q25" s="43"/>
      <c r="R25" s="38"/>
      <c r="S25" s="44"/>
      <c r="T25" s="43"/>
      <c r="U25" s="38"/>
      <c r="V25" s="44"/>
      <c r="W25" s="43"/>
      <c r="X25" s="38"/>
      <c r="Y25" s="44"/>
      <c r="Z25" s="43"/>
      <c r="AA25" s="38"/>
      <c r="AB25" s="44"/>
      <c r="AC25" s="43"/>
      <c r="AD25" s="38"/>
      <c r="AE25" s="44"/>
      <c r="AF25" s="43"/>
      <c r="AG25" s="38"/>
      <c r="AH25" s="44"/>
      <c r="AI25" s="43"/>
      <c r="AJ25" s="38"/>
      <c r="AK25" s="44"/>
      <c r="AL25" s="43"/>
      <c r="AM25" s="38"/>
      <c r="AN25" s="44"/>
      <c r="AO25" s="43">
        <f t="shared" si="18"/>
        <v>0</v>
      </c>
      <c r="AP25" s="38">
        <f t="shared" si="12"/>
        <v>0</v>
      </c>
      <c r="AQ25" s="44"/>
      <c r="AR25" s="43"/>
      <c r="AS25" s="38"/>
      <c r="AT25" s="44"/>
      <c r="AU25" s="43"/>
      <c r="AV25" s="38"/>
      <c r="AW25" s="44"/>
      <c r="AX25" s="43"/>
      <c r="AY25" s="38"/>
      <c r="AZ25" s="44"/>
      <c r="BA25" s="43"/>
      <c r="BB25" s="38"/>
      <c r="BC25" s="44"/>
      <c r="BD25" s="43"/>
      <c r="BE25" s="38"/>
      <c r="BF25" s="44"/>
      <c r="BG25" s="43"/>
      <c r="BH25" s="38"/>
      <c r="BI25" s="44"/>
      <c r="BJ25" s="43"/>
      <c r="BK25" s="38"/>
      <c r="BL25" s="44"/>
      <c r="BM25" s="43"/>
      <c r="BN25" s="38"/>
      <c r="BO25" s="44"/>
      <c r="BP25" s="43"/>
      <c r="BQ25" s="38"/>
      <c r="BR25" s="44"/>
      <c r="BS25" s="43"/>
      <c r="BT25" s="38"/>
      <c r="BU25" s="44"/>
      <c r="BV25" s="43"/>
      <c r="BW25" s="38"/>
      <c r="BX25" s="44"/>
      <c r="BY25" s="43"/>
      <c r="BZ25" s="38"/>
      <c r="CA25" s="44"/>
      <c r="CB25" s="43">
        <f t="shared" si="19"/>
        <v>0</v>
      </c>
      <c r="CC25" s="38">
        <f t="shared" si="13"/>
        <v>0</v>
      </c>
      <c r="CD25" s="44"/>
      <c r="CE25" s="43"/>
      <c r="CF25" s="38"/>
      <c r="CG25" s="44"/>
      <c r="CH25" s="43"/>
      <c r="CI25" s="38"/>
      <c r="CJ25" s="44"/>
      <c r="CK25" s="43"/>
      <c r="CL25" s="38"/>
      <c r="CM25" s="44"/>
      <c r="CN25" s="43"/>
      <c r="CO25" s="38"/>
      <c r="CP25" s="44"/>
      <c r="CQ25" s="43"/>
      <c r="CR25" s="38"/>
      <c r="CS25" s="44"/>
      <c r="CT25" s="43"/>
      <c r="CU25" s="38"/>
      <c r="CV25" s="44"/>
      <c r="CW25" s="43"/>
      <c r="CX25" s="38"/>
      <c r="CY25" s="44"/>
      <c r="CZ25" s="43"/>
      <c r="DA25" s="38"/>
      <c r="DB25" s="44"/>
      <c r="DC25" s="43"/>
      <c r="DD25" s="38"/>
      <c r="DE25" s="44"/>
      <c r="DF25" s="43"/>
      <c r="DG25" s="38"/>
      <c r="DH25" s="44"/>
      <c r="DI25" s="43"/>
      <c r="DJ25" s="38"/>
      <c r="DK25" s="44"/>
      <c r="DL25" s="43"/>
      <c r="DM25" s="38"/>
      <c r="DN25" s="44"/>
      <c r="DO25" s="43">
        <f t="shared" si="20"/>
        <v>0</v>
      </c>
      <c r="DP25" s="38">
        <f t="shared" si="14"/>
        <v>0</v>
      </c>
      <c r="DQ25" s="44"/>
    </row>
    <row r="26" spans="2:121" x14ac:dyDescent="0.25">
      <c r="B26" s="199"/>
      <c r="C26" s="190"/>
      <c r="D26" s="83" t="s">
        <v>63</v>
      </c>
      <c r="E26" s="33">
        <v>0</v>
      </c>
      <c r="F26" s="34">
        <v>0</v>
      </c>
      <c r="G26" s="36">
        <f>SUM(E26:F26)</f>
        <v>0</v>
      </c>
      <c r="H26" s="33">
        <v>0</v>
      </c>
      <c r="I26" s="34">
        <v>0</v>
      </c>
      <c r="J26" s="36">
        <f>SUM(H26:I26)</f>
        <v>0</v>
      </c>
      <c r="K26" s="33"/>
      <c r="L26" s="34"/>
      <c r="M26" s="36">
        <f>SUM(K26:L26)</f>
        <v>0</v>
      </c>
      <c r="N26" s="33"/>
      <c r="O26" s="34"/>
      <c r="P26" s="36">
        <f>SUM(N26:O26)</f>
        <v>0</v>
      </c>
      <c r="Q26" s="33"/>
      <c r="R26" s="34"/>
      <c r="S26" s="36">
        <f>SUM(Q26:R26)</f>
        <v>0</v>
      </c>
      <c r="T26" s="33">
        <v>0</v>
      </c>
      <c r="U26" s="34">
        <v>0</v>
      </c>
      <c r="V26" s="36">
        <f>SUM(T26:U26)</f>
        <v>0</v>
      </c>
      <c r="W26" s="33">
        <v>0</v>
      </c>
      <c r="X26" s="34">
        <v>0</v>
      </c>
      <c r="Y26" s="36">
        <f>SUM(W26:X26)</f>
        <v>0</v>
      </c>
      <c r="Z26" s="33">
        <v>0</v>
      </c>
      <c r="AA26" s="34">
        <v>0</v>
      </c>
      <c r="AB26" s="36">
        <f>SUM(Z26:AA26)</f>
        <v>0</v>
      </c>
      <c r="AC26" s="33">
        <v>0</v>
      </c>
      <c r="AD26" s="34">
        <v>0</v>
      </c>
      <c r="AE26" s="36">
        <f>SUM(AC26:AD26)</f>
        <v>0</v>
      </c>
      <c r="AF26" s="33">
        <v>0</v>
      </c>
      <c r="AG26" s="34">
        <v>0</v>
      </c>
      <c r="AH26" s="36">
        <f>SUM(AF26:AG26)</f>
        <v>0</v>
      </c>
      <c r="AI26" s="33"/>
      <c r="AJ26" s="34"/>
      <c r="AK26" s="36">
        <f>SUM(AI26:AJ26)</f>
        <v>0</v>
      </c>
      <c r="AL26" s="33"/>
      <c r="AM26" s="34"/>
      <c r="AN26" s="36">
        <f>SUM(AL26:AM26)</f>
        <v>0</v>
      </c>
      <c r="AO26" s="33">
        <f t="shared" si="18"/>
        <v>0</v>
      </c>
      <c r="AP26" s="34">
        <f t="shared" si="12"/>
        <v>0</v>
      </c>
      <c r="AQ26" s="36">
        <f>SUM(AO26:AP26)</f>
        <v>0</v>
      </c>
      <c r="AR26" s="33">
        <v>0</v>
      </c>
      <c r="AS26" s="34">
        <v>0</v>
      </c>
      <c r="AT26" s="36">
        <f>SUM(AR26:AS26)</f>
        <v>0</v>
      </c>
      <c r="AU26" s="33">
        <v>0</v>
      </c>
      <c r="AV26" s="34">
        <v>0</v>
      </c>
      <c r="AW26" s="36">
        <f>SUM(AU26:AV26)</f>
        <v>0</v>
      </c>
      <c r="AX26" s="33">
        <v>0</v>
      </c>
      <c r="AY26" s="34">
        <v>0</v>
      </c>
      <c r="AZ26" s="36">
        <f>SUM(AX26:AY26)</f>
        <v>0</v>
      </c>
      <c r="BA26" s="33">
        <v>0</v>
      </c>
      <c r="BB26" s="34">
        <v>0</v>
      </c>
      <c r="BC26" s="36">
        <f>SUM(BA26:BB26)</f>
        <v>0</v>
      </c>
      <c r="BD26" s="33">
        <v>0</v>
      </c>
      <c r="BE26" s="34">
        <v>0</v>
      </c>
      <c r="BF26" s="36">
        <f>SUM(BD26:BE26)</f>
        <v>0</v>
      </c>
      <c r="BG26" s="33">
        <v>0</v>
      </c>
      <c r="BH26" s="34">
        <v>0</v>
      </c>
      <c r="BI26" s="36">
        <f>SUM(BG26:BH26)</f>
        <v>0</v>
      </c>
      <c r="BJ26" s="33">
        <v>0</v>
      </c>
      <c r="BK26" s="34">
        <v>0</v>
      </c>
      <c r="BL26" s="36">
        <f>SUM(BJ26:BK26)</f>
        <v>0</v>
      </c>
      <c r="BM26" s="33">
        <v>0</v>
      </c>
      <c r="BN26" s="34">
        <v>0</v>
      </c>
      <c r="BO26" s="36">
        <f>SUM(BM26:BN26)</f>
        <v>0</v>
      </c>
      <c r="BP26" s="33">
        <v>0</v>
      </c>
      <c r="BQ26" s="34">
        <v>0</v>
      </c>
      <c r="BR26" s="36">
        <f>SUM(BP26:BQ26)</f>
        <v>0</v>
      </c>
      <c r="BS26" s="33">
        <v>0</v>
      </c>
      <c r="BT26" s="34">
        <v>0</v>
      </c>
      <c r="BU26" s="36">
        <f>SUM(BS26:BT26)</f>
        <v>0</v>
      </c>
      <c r="BV26" s="33">
        <v>0</v>
      </c>
      <c r="BW26" s="34">
        <v>0</v>
      </c>
      <c r="BX26" s="36">
        <f>SUM(BV26:BW26)</f>
        <v>0</v>
      </c>
      <c r="BY26" s="33">
        <v>0</v>
      </c>
      <c r="BZ26" s="34">
        <v>0</v>
      </c>
      <c r="CA26" s="36">
        <f>SUM(BY26:BZ26)</f>
        <v>0</v>
      </c>
      <c r="CB26" s="33">
        <f t="shared" si="19"/>
        <v>0</v>
      </c>
      <c r="CC26" s="34">
        <f t="shared" si="13"/>
        <v>0</v>
      </c>
      <c r="CD26" s="36">
        <f>SUM(CB26:CC26)</f>
        <v>0</v>
      </c>
      <c r="CE26" s="33">
        <v>0</v>
      </c>
      <c r="CF26" s="34">
        <v>0</v>
      </c>
      <c r="CG26" s="36">
        <v>0</v>
      </c>
      <c r="CH26" s="33">
        <v>0</v>
      </c>
      <c r="CI26" s="34">
        <v>0</v>
      </c>
      <c r="CJ26" s="36">
        <f>SUM(CH26:CI26)</f>
        <v>0</v>
      </c>
      <c r="CK26" s="33">
        <v>0</v>
      </c>
      <c r="CL26" s="34">
        <v>0</v>
      </c>
      <c r="CM26" s="36">
        <f>(CK26+CL26)</f>
        <v>0</v>
      </c>
      <c r="CN26" s="33">
        <v>0</v>
      </c>
      <c r="CO26" s="34">
        <v>0</v>
      </c>
      <c r="CP26" s="36">
        <f>(CN26+CO26)</f>
        <v>0</v>
      </c>
      <c r="CQ26" s="33">
        <v>0</v>
      </c>
      <c r="CR26" s="34">
        <v>0</v>
      </c>
      <c r="CS26" s="36">
        <f>SUM(CQ26:CR26)</f>
        <v>0</v>
      </c>
      <c r="CT26" s="33"/>
      <c r="CU26" s="34"/>
      <c r="CV26" s="36"/>
      <c r="CW26" s="33"/>
      <c r="CX26" s="34"/>
      <c r="CY26" s="36"/>
      <c r="CZ26" s="33"/>
      <c r="DA26" s="34"/>
      <c r="DB26" s="36"/>
      <c r="DC26" s="33"/>
      <c r="DD26" s="34"/>
      <c r="DE26" s="36"/>
      <c r="DF26" s="33"/>
      <c r="DG26" s="34"/>
      <c r="DH26" s="36"/>
      <c r="DI26" s="33"/>
      <c r="DJ26" s="34"/>
      <c r="DK26" s="36"/>
      <c r="DL26" s="33"/>
      <c r="DM26" s="34"/>
      <c r="DN26" s="36"/>
      <c r="DO26" s="33">
        <f t="shared" si="20"/>
        <v>0</v>
      </c>
      <c r="DP26" s="34">
        <f t="shared" si="14"/>
        <v>0</v>
      </c>
      <c r="DQ26" s="36">
        <f>SUM(DO26:DP26)</f>
        <v>0</v>
      </c>
    </row>
    <row r="27" spans="2:121" x14ac:dyDescent="0.25">
      <c r="B27" s="199"/>
      <c r="C27" s="191"/>
      <c r="D27" s="84" t="s">
        <v>64</v>
      </c>
      <c r="E27" s="46">
        <f>E26</f>
        <v>0</v>
      </c>
      <c r="F27" s="47">
        <f>F26</f>
        <v>0</v>
      </c>
      <c r="G27" s="48">
        <f>SUM(E27:F27)</f>
        <v>0</v>
      </c>
      <c r="H27" s="46">
        <f>H26</f>
        <v>0</v>
      </c>
      <c r="I27" s="47">
        <f>I26</f>
        <v>0</v>
      </c>
      <c r="J27" s="48">
        <f>SUM(H27:I27)</f>
        <v>0</v>
      </c>
      <c r="K27" s="46">
        <f>K26</f>
        <v>0</v>
      </c>
      <c r="L27" s="47">
        <f>L26</f>
        <v>0</v>
      </c>
      <c r="M27" s="48">
        <f>SUM(K27:L27)</f>
        <v>0</v>
      </c>
      <c r="N27" s="46">
        <f>N26</f>
        <v>0</v>
      </c>
      <c r="O27" s="47">
        <f>O26</f>
        <v>0</v>
      </c>
      <c r="P27" s="48">
        <f>SUM(N27:O27)</f>
        <v>0</v>
      </c>
      <c r="Q27" s="46">
        <f>Q26</f>
        <v>0</v>
      </c>
      <c r="R27" s="47">
        <f>R26</f>
        <v>0</v>
      </c>
      <c r="S27" s="48">
        <f>SUM(Q27:R27)</f>
        <v>0</v>
      </c>
      <c r="T27" s="46">
        <f>T26</f>
        <v>0</v>
      </c>
      <c r="U27" s="47">
        <f>U26</f>
        <v>0</v>
      </c>
      <c r="V27" s="48">
        <f>SUM(T27:U27)</f>
        <v>0</v>
      </c>
      <c r="W27" s="46">
        <f>W26</f>
        <v>0</v>
      </c>
      <c r="X27" s="47">
        <f>X26</f>
        <v>0</v>
      </c>
      <c r="Y27" s="48">
        <f>SUM(W27:X27)</f>
        <v>0</v>
      </c>
      <c r="Z27" s="46">
        <f>Z26</f>
        <v>0</v>
      </c>
      <c r="AA27" s="47">
        <f>AA26</f>
        <v>0</v>
      </c>
      <c r="AB27" s="48">
        <f>SUM(Z27:AA27)</f>
        <v>0</v>
      </c>
      <c r="AC27" s="46">
        <f>AC26</f>
        <v>0</v>
      </c>
      <c r="AD27" s="47">
        <f>AD26</f>
        <v>0</v>
      </c>
      <c r="AE27" s="48">
        <f>SUM(AC27:AD27)</f>
        <v>0</v>
      </c>
      <c r="AF27" s="46">
        <f>AF26</f>
        <v>0</v>
      </c>
      <c r="AG27" s="47">
        <f>AG26</f>
        <v>0</v>
      </c>
      <c r="AH27" s="48">
        <f>SUM(AF27:AG27)</f>
        <v>0</v>
      </c>
      <c r="AI27" s="46">
        <f>AI26</f>
        <v>0</v>
      </c>
      <c r="AJ27" s="47">
        <f>AJ26</f>
        <v>0</v>
      </c>
      <c r="AK27" s="48">
        <f>SUM(AI27:AJ27)</f>
        <v>0</v>
      </c>
      <c r="AL27" s="46">
        <f>AL26</f>
        <v>0</v>
      </c>
      <c r="AM27" s="47">
        <f>AM26</f>
        <v>0</v>
      </c>
      <c r="AN27" s="48">
        <f>SUM(AL27:AM27)</f>
        <v>0</v>
      </c>
      <c r="AO27" s="46">
        <f t="shared" si="18"/>
        <v>0</v>
      </c>
      <c r="AP27" s="47">
        <f t="shared" si="12"/>
        <v>0</v>
      </c>
      <c r="AQ27" s="48">
        <f>SUM(AO27:AP27)</f>
        <v>0</v>
      </c>
      <c r="AR27" s="46">
        <f>AR26</f>
        <v>0</v>
      </c>
      <c r="AS27" s="47">
        <f>AS26</f>
        <v>0</v>
      </c>
      <c r="AT27" s="48">
        <f>SUM(AR27:AS27)</f>
        <v>0</v>
      </c>
      <c r="AU27" s="46">
        <f>AU26</f>
        <v>0</v>
      </c>
      <c r="AV27" s="47">
        <f>AV26</f>
        <v>0</v>
      </c>
      <c r="AW27" s="48">
        <f>SUM(AU27:AV27)</f>
        <v>0</v>
      </c>
      <c r="AX27" s="46">
        <f>AX26</f>
        <v>0</v>
      </c>
      <c r="AY27" s="47">
        <f>AY26</f>
        <v>0</v>
      </c>
      <c r="AZ27" s="48">
        <f>SUM(AX27:AY27)</f>
        <v>0</v>
      </c>
      <c r="BA27" s="46">
        <f>BA26</f>
        <v>0</v>
      </c>
      <c r="BB27" s="47">
        <f>BB26</f>
        <v>0</v>
      </c>
      <c r="BC27" s="48">
        <f>SUM(BA27:BB27)</f>
        <v>0</v>
      </c>
      <c r="BD27" s="46">
        <f>BD26</f>
        <v>0</v>
      </c>
      <c r="BE27" s="47">
        <f>BE26</f>
        <v>0</v>
      </c>
      <c r="BF27" s="48">
        <f>SUM(BD27:BE27)</f>
        <v>0</v>
      </c>
      <c r="BG27" s="46">
        <f>BG26</f>
        <v>0</v>
      </c>
      <c r="BH27" s="47">
        <f>BH26</f>
        <v>0</v>
      </c>
      <c r="BI27" s="48">
        <f>SUM(BG27:BH27)</f>
        <v>0</v>
      </c>
      <c r="BJ27" s="46">
        <f>BJ26</f>
        <v>0</v>
      </c>
      <c r="BK27" s="47">
        <f>BK26</f>
        <v>0</v>
      </c>
      <c r="BL27" s="48">
        <f>SUM(BJ27:BK27)</f>
        <v>0</v>
      </c>
      <c r="BM27" s="46">
        <f>BM26</f>
        <v>0</v>
      </c>
      <c r="BN27" s="47">
        <f>BN26</f>
        <v>0</v>
      </c>
      <c r="BO27" s="48">
        <f>SUM(BM27:BN27)</f>
        <v>0</v>
      </c>
      <c r="BP27" s="46">
        <f>BP26</f>
        <v>0</v>
      </c>
      <c r="BQ27" s="47">
        <f>BQ26</f>
        <v>0</v>
      </c>
      <c r="BR27" s="48">
        <f>SUM(BP27:BQ27)</f>
        <v>0</v>
      </c>
      <c r="BS27" s="46">
        <f>BS26</f>
        <v>0</v>
      </c>
      <c r="BT27" s="47">
        <f>BT26</f>
        <v>0</v>
      </c>
      <c r="BU27" s="48">
        <f>SUM(BS27:BT27)</f>
        <v>0</v>
      </c>
      <c r="BV27" s="46">
        <f>BV26</f>
        <v>0</v>
      </c>
      <c r="BW27" s="47">
        <f>BW26</f>
        <v>0</v>
      </c>
      <c r="BX27" s="48">
        <f>SUM(BV27:BW27)</f>
        <v>0</v>
      </c>
      <c r="BY27" s="46">
        <f>BY26</f>
        <v>0</v>
      </c>
      <c r="BZ27" s="47">
        <f>BZ26</f>
        <v>0</v>
      </c>
      <c r="CA27" s="48">
        <f>SUM(BY27:BZ27)</f>
        <v>0</v>
      </c>
      <c r="CB27" s="46">
        <f t="shared" si="19"/>
        <v>0</v>
      </c>
      <c r="CC27" s="47">
        <f t="shared" si="13"/>
        <v>0</v>
      </c>
      <c r="CD27" s="48">
        <f>SUM(CB27:CC27)</f>
        <v>0</v>
      </c>
      <c r="CE27" s="46">
        <f>CE26</f>
        <v>0</v>
      </c>
      <c r="CF27" s="47">
        <f>CF26</f>
        <v>0</v>
      </c>
      <c r="CG27" s="48">
        <f>SUM(CE27:CF27)</f>
        <v>0</v>
      </c>
      <c r="CH27" s="46">
        <f>CH26</f>
        <v>0</v>
      </c>
      <c r="CI27" s="47">
        <f>CI26</f>
        <v>0</v>
      </c>
      <c r="CJ27" s="48">
        <f>SUM(CH27:CI27)</f>
        <v>0</v>
      </c>
      <c r="CK27" s="46">
        <f>CK26</f>
        <v>0</v>
      </c>
      <c r="CL27" s="47">
        <f>CL26</f>
        <v>0</v>
      </c>
      <c r="CM27" s="48">
        <f>SUM(CK27:CL27)</f>
        <v>0</v>
      </c>
      <c r="CN27" s="46">
        <f>CN26</f>
        <v>0</v>
      </c>
      <c r="CO27" s="47">
        <f>CO26</f>
        <v>0</v>
      </c>
      <c r="CP27" s="48">
        <f>SUM(CN27:CO27)</f>
        <v>0</v>
      </c>
      <c r="CQ27" s="46">
        <f>CQ26</f>
        <v>0</v>
      </c>
      <c r="CR27" s="47">
        <f>CR26</f>
        <v>0</v>
      </c>
      <c r="CS27" s="48">
        <f>SUM(CQ27:CR27)</f>
        <v>0</v>
      </c>
      <c r="CT27" s="46">
        <f>CT26</f>
        <v>0</v>
      </c>
      <c r="CU27" s="47">
        <f>CU26</f>
        <v>0</v>
      </c>
      <c r="CV27" s="48">
        <f>SUM(CT27:CU27)</f>
        <v>0</v>
      </c>
      <c r="CW27" s="46">
        <f>CW26</f>
        <v>0</v>
      </c>
      <c r="CX27" s="47">
        <f>CX26</f>
        <v>0</v>
      </c>
      <c r="CY27" s="48">
        <f>SUM(CW27:CX27)</f>
        <v>0</v>
      </c>
      <c r="CZ27" s="46">
        <f>CZ26</f>
        <v>0</v>
      </c>
      <c r="DA27" s="47">
        <f>DA26</f>
        <v>0</v>
      </c>
      <c r="DB27" s="48">
        <f>SUM(CZ27:DA27)</f>
        <v>0</v>
      </c>
      <c r="DC27" s="46">
        <f>DC26</f>
        <v>0</v>
      </c>
      <c r="DD27" s="47">
        <f>DD26</f>
        <v>0</v>
      </c>
      <c r="DE27" s="48">
        <f>SUM(DC27:DD27)</f>
        <v>0</v>
      </c>
      <c r="DF27" s="46">
        <f>DF26</f>
        <v>0</v>
      </c>
      <c r="DG27" s="47">
        <f>DG26</f>
        <v>0</v>
      </c>
      <c r="DH27" s="48">
        <f>SUM(DF27:DG27)</f>
        <v>0</v>
      </c>
      <c r="DI27" s="46">
        <f>DI26</f>
        <v>0</v>
      </c>
      <c r="DJ27" s="47">
        <f>DJ26</f>
        <v>0</v>
      </c>
      <c r="DK27" s="48">
        <f>SUM(DI27:DJ27)</f>
        <v>0</v>
      </c>
      <c r="DL27" s="46">
        <f>DL26</f>
        <v>0</v>
      </c>
      <c r="DM27" s="47">
        <f>DM26</f>
        <v>0</v>
      </c>
      <c r="DN27" s="48">
        <f>SUM(DL27:DM27)</f>
        <v>0</v>
      </c>
      <c r="DO27" s="46">
        <f t="shared" si="20"/>
        <v>0</v>
      </c>
      <c r="DP27" s="47">
        <f t="shared" si="14"/>
        <v>0</v>
      </c>
      <c r="DQ27" s="48">
        <f>SUM(DO27:DP27)</f>
        <v>0</v>
      </c>
    </row>
    <row r="28" spans="2:121" s="89" customFormat="1" ht="19.5" thickBot="1" x14ac:dyDescent="0.35">
      <c r="B28" s="199"/>
      <c r="C28" s="87"/>
      <c r="D28" s="88" t="s">
        <v>65</v>
      </c>
      <c r="E28" s="49">
        <f t="shared" ref="E28:AN28" si="34">+E24+E17+E27</f>
        <v>86078.465167599992</v>
      </c>
      <c r="F28" s="50">
        <f t="shared" si="34"/>
        <v>149909.50537015998</v>
      </c>
      <c r="G28" s="51">
        <f t="shared" si="34"/>
        <v>235987.97053776</v>
      </c>
      <c r="H28" s="49">
        <f t="shared" si="34"/>
        <v>42469.954109600003</v>
      </c>
      <c r="I28" s="50">
        <f t="shared" si="34"/>
        <v>121492.84405300001</v>
      </c>
      <c r="J28" s="51">
        <f t="shared" si="34"/>
        <v>163962.7981626</v>
      </c>
      <c r="K28" s="49">
        <f t="shared" si="34"/>
        <v>74602.234036299997</v>
      </c>
      <c r="L28" s="50">
        <f t="shared" si="34"/>
        <v>109534.2171065</v>
      </c>
      <c r="M28" s="51">
        <f t="shared" si="34"/>
        <v>184136.45114279998</v>
      </c>
      <c r="N28" s="49">
        <f t="shared" si="34"/>
        <v>93241.892636799996</v>
      </c>
      <c r="O28" s="50">
        <f t="shared" si="34"/>
        <v>99965.58511</v>
      </c>
      <c r="P28" s="51">
        <f t="shared" si="34"/>
        <v>193207.4777468</v>
      </c>
      <c r="Q28" s="49">
        <f t="shared" si="34"/>
        <v>72895.779510299995</v>
      </c>
      <c r="R28" s="50">
        <f t="shared" si="34"/>
        <v>81185.08514000001</v>
      </c>
      <c r="S28" s="51">
        <f t="shared" si="34"/>
        <v>154080.86465030001</v>
      </c>
      <c r="T28" s="49">
        <f t="shared" si="34"/>
        <v>49841.259191800003</v>
      </c>
      <c r="U28" s="50">
        <f t="shared" si="34"/>
        <v>132002.89925459999</v>
      </c>
      <c r="V28" s="51">
        <f t="shared" si="34"/>
        <v>181844.15844639999</v>
      </c>
      <c r="W28" s="49">
        <f t="shared" si="34"/>
        <v>40608.654999999999</v>
      </c>
      <c r="X28" s="50">
        <f t="shared" si="34"/>
        <v>71333.424060000005</v>
      </c>
      <c r="Y28" s="51">
        <f t="shared" si="34"/>
        <v>111942.07906</v>
      </c>
      <c r="Z28" s="49">
        <f t="shared" si="34"/>
        <v>10444.6</v>
      </c>
      <c r="AA28" s="50">
        <f t="shared" si="34"/>
        <v>63228.840000000004</v>
      </c>
      <c r="AB28" s="51">
        <f t="shared" si="34"/>
        <v>73673.440000000002</v>
      </c>
      <c r="AC28" s="49">
        <f t="shared" si="34"/>
        <v>39651.4562467</v>
      </c>
      <c r="AD28" s="50">
        <f t="shared" si="34"/>
        <v>83071.764275407419</v>
      </c>
      <c r="AE28" s="51">
        <f t="shared" si="34"/>
        <v>122723.22052210741</v>
      </c>
      <c r="AF28" s="49">
        <f t="shared" si="34"/>
        <v>22630.099890699999</v>
      </c>
      <c r="AG28" s="50">
        <f t="shared" si="34"/>
        <v>68019.559118589998</v>
      </c>
      <c r="AH28" s="51">
        <f t="shared" si="34"/>
        <v>90649.659009290001</v>
      </c>
      <c r="AI28" s="49">
        <f t="shared" si="34"/>
        <v>15210.784489000001</v>
      </c>
      <c r="AJ28" s="50">
        <f t="shared" si="34"/>
        <v>44827.852187899996</v>
      </c>
      <c r="AK28" s="51">
        <f t="shared" si="34"/>
        <v>60038.636676900001</v>
      </c>
      <c r="AL28" s="49">
        <f t="shared" si="34"/>
        <v>42226.600084099999</v>
      </c>
      <c r="AM28" s="50">
        <f t="shared" si="34"/>
        <v>79053.448463000008</v>
      </c>
      <c r="AN28" s="51">
        <f t="shared" si="34"/>
        <v>121280.04854709998</v>
      </c>
      <c r="AO28" s="49">
        <f t="shared" si="18"/>
        <v>589901.7803629</v>
      </c>
      <c r="AP28" s="50">
        <f t="shared" si="12"/>
        <v>1103625.0241391575</v>
      </c>
      <c r="AQ28" s="51">
        <f>+AQ24+AQ17+AQ27</f>
        <v>1693526.8045020574</v>
      </c>
      <c r="AR28" s="49">
        <f t="shared" ref="AR28:CA28" si="35">+AR24+AR17+AR27</f>
        <v>59604.72</v>
      </c>
      <c r="AS28" s="50">
        <f t="shared" si="35"/>
        <v>35740.296373999998</v>
      </c>
      <c r="AT28" s="51">
        <f t="shared" si="35"/>
        <v>95345.016373999999</v>
      </c>
      <c r="AU28" s="49">
        <f t="shared" si="35"/>
        <v>57232.652954000005</v>
      </c>
      <c r="AV28" s="50">
        <f t="shared" si="35"/>
        <v>84330.583979999996</v>
      </c>
      <c r="AW28" s="51">
        <f t="shared" si="35"/>
        <v>141563.23693399999</v>
      </c>
      <c r="AX28" s="49">
        <f t="shared" si="35"/>
        <v>47350.64632</v>
      </c>
      <c r="AY28" s="50">
        <f t="shared" si="35"/>
        <v>59207.448000000004</v>
      </c>
      <c r="AZ28" s="51">
        <f t="shared" si="35"/>
        <v>106558.09431999999</v>
      </c>
      <c r="BA28" s="49">
        <f t="shared" si="35"/>
        <v>60049.067175999997</v>
      </c>
      <c r="BB28" s="50">
        <f t="shared" si="35"/>
        <v>71774.381170000008</v>
      </c>
      <c r="BC28" s="51">
        <f t="shared" si="35"/>
        <v>131823.44834599999</v>
      </c>
      <c r="BD28" s="49">
        <f t="shared" si="35"/>
        <v>69648.141600000003</v>
      </c>
      <c r="BE28" s="50">
        <f t="shared" si="35"/>
        <v>60557.209512000001</v>
      </c>
      <c r="BF28" s="51">
        <f t="shared" si="35"/>
        <v>130205.351112</v>
      </c>
      <c r="BG28" s="49">
        <f t="shared" si="35"/>
        <v>13163.993</v>
      </c>
      <c r="BH28" s="50">
        <f t="shared" si="35"/>
        <v>67715.753190000003</v>
      </c>
      <c r="BI28" s="51">
        <f t="shared" si="35"/>
        <v>80879.746190000005</v>
      </c>
      <c r="BJ28" s="49">
        <f t="shared" si="35"/>
        <v>28425.584999999999</v>
      </c>
      <c r="BK28" s="50">
        <f t="shared" si="35"/>
        <v>38460.979073999995</v>
      </c>
      <c r="BL28" s="51">
        <f t="shared" si="35"/>
        <v>66886.564074000009</v>
      </c>
      <c r="BM28" s="49">
        <f t="shared" si="35"/>
        <v>43249.130000000005</v>
      </c>
      <c r="BN28" s="50">
        <f t="shared" si="35"/>
        <v>26851.870499999997</v>
      </c>
      <c r="BO28" s="51">
        <f t="shared" si="35"/>
        <v>70101.000499999995</v>
      </c>
      <c r="BP28" s="49">
        <f t="shared" si="35"/>
        <v>27018.799999999999</v>
      </c>
      <c r="BQ28" s="50">
        <f t="shared" si="35"/>
        <v>58097.343230000006</v>
      </c>
      <c r="BR28" s="51">
        <f t="shared" si="35"/>
        <v>85116.143230000001</v>
      </c>
      <c r="BS28" s="49">
        <f t="shared" si="35"/>
        <v>35722.345999999998</v>
      </c>
      <c r="BT28" s="50">
        <f t="shared" si="35"/>
        <v>448172.50108959997</v>
      </c>
      <c r="BU28" s="51">
        <f t="shared" si="35"/>
        <v>483894.84708959999</v>
      </c>
      <c r="BV28" s="49">
        <f t="shared" si="35"/>
        <v>16038.64</v>
      </c>
      <c r="BW28" s="50">
        <f t="shared" si="35"/>
        <v>36769.146630000003</v>
      </c>
      <c r="BX28" s="51">
        <f t="shared" si="35"/>
        <v>52807.786630000002</v>
      </c>
      <c r="BY28" s="49">
        <f t="shared" si="35"/>
        <v>159818</v>
      </c>
      <c r="BZ28" s="50">
        <f t="shared" si="35"/>
        <v>100409.90147</v>
      </c>
      <c r="CA28" s="51">
        <f t="shared" si="35"/>
        <v>260227.90147000001</v>
      </c>
      <c r="CB28" s="49">
        <f t="shared" si="19"/>
        <v>617321.7220500001</v>
      </c>
      <c r="CC28" s="50">
        <f t="shared" si="13"/>
        <v>1088087.4142195999</v>
      </c>
      <c r="CD28" s="51">
        <f>+CD24+CD17+CD27</f>
        <v>1705409.1362695999</v>
      </c>
      <c r="CE28" s="49">
        <f t="shared" ref="CE28:DN28" si="36">+CE24+CE17+CE27</f>
        <v>21932</v>
      </c>
      <c r="CF28" s="50">
        <f t="shared" si="36"/>
        <v>53765.714</v>
      </c>
      <c r="CG28" s="51">
        <f t="shared" si="36"/>
        <v>75697.714000000007</v>
      </c>
      <c r="CH28" s="49">
        <f t="shared" si="36"/>
        <v>563031.57999999996</v>
      </c>
      <c r="CI28" s="50">
        <f t="shared" si="36"/>
        <v>72908.495790000001</v>
      </c>
      <c r="CJ28" s="51">
        <f t="shared" si="36"/>
        <v>635940.07578999992</v>
      </c>
      <c r="CK28" s="49">
        <f t="shared" si="36"/>
        <v>67207.225999999995</v>
      </c>
      <c r="CL28" s="50">
        <f t="shared" si="36"/>
        <v>221744.82</v>
      </c>
      <c r="CM28" s="51">
        <f t="shared" si="36"/>
        <v>288952.04599999997</v>
      </c>
      <c r="CN28" s="49">
        <f t="shared" si="36"/>
        <v>831596.65899999999</v>
      </c>
      <c r="CO28" s="50">
        <f t="shared" si="36"/>
        <v>65035.046000000002</v>
      </c>
      <c r="CP28" s="51">
        <f t="shared" si="36"/>
        <v>896631.70500000007</v>
      </c>
      <c r="CQ28" s="49">
        <f t="shared" si="36"/>
        <v>130236.58213</v>
      </c>
      <c r="CR28" s="50">
        <f t="shared" si="36"/>
        <v>79278.632190000004</v>
      </c>
      <c r="CS28" s="51">
        <f t="shared" si="36"/>
        <v>209515.21431999997</v>
      </c>
      <c r="CT28" s="49">
        <f t="shared" si="36"/>
        <v>0</v>
      </c>
      <c r="CU28" s="50">
        <f t="shared" si="36"/>
        <v>0</v>
      </c>
      <c r="CV28" s="51">
        <f t="shared" si="36"/>
        <v>0</v>
      </c>
      <c r="CW28" s="49">
        <f t="shared" si="36"/>
        <v>0</v>
      </c>
      <c r="CX28" s="50">
        <f t="shared" si="36"/>
        <v>0</v>
      </c>
      <c r="CY28" s="51">
        <f t="shared" si="36"/>
        <v>0</v>
      </c>
      <c r="CZ28" s="49">
        <f t="shared" si="36"/>
        <v>0</v>
      </c>
      <c r="DA28" s="50">
        <f t="shared" si="36"/>
        <v>0</v>
      </c>
      <c r="DB28" s="51">
        <f t="shared" si="36"/>
        <v>0</v>
      </c>
      <c r="DC28" s="49">
        <f t="shared" si="36"/>
        <v>0</v>
      </c>
      <c r="DD28" s="50">
        <f t="shared" si="36"/>
        <v>0</v>
      </c>
      <c r="DE28" s="51">
        <f t="shared" si="36"/>
        <v>0</v>
      </c>
      <c r="DF28" s="49">
        <f t="shared" si="36"/>
        <v>0</v>
      </c>
      <c r="DG28" s="50">
        <f t="shared" si="36"/>
        <v>0</v>
      </c>
      <c r="DH28" s="51">
        <f t="shared" si="36"/>
        <v>0</v>
      </c>
      <c r="DI28" s="49">
        <f t="shared" si="36"/>
        <v>0</v>
      </c>
      <c r="DJ28" s="50">
        <f t="shared" si="36"/>
        <v>0</v>
      </c>
      <c r="DK28" s="51">
        <f t="shared" si="36"/>
        <v>0</v>
      </c>
      <c r="DL28" s="49">
        <f t="shared" si="36"/>
        <v>0</v>
      </c>
      <c r="DM28" s="50">
        <f t="shared" si="36"/>
        <v>0</v>
      </c>
      <c r="DN28" s="51">
        <f t="shared" si="36"/>
        <v>0</v>
      </c>
      <c r="DO28" s="49">
        <f t="shared" si="20"/>
        <v>1614004.0471299998</v>
      </c>
      <c r="DP28" s="50">
        <f t="shared" si="14"/>
        <v>492732.70798000006</v>
      </c>
      <c r="DQ28" s="51">
        <f>+DQ24+DQ17+DQ27</f>
        <v>2106736.7551100003</v>
      </c>
    </row>
    <row r="29" spans="2:121" x14ac:dyDescent="0.25">
      <c r="B29" s="199"/>
      <c r="C29" s="189" t="s">
        <v>29</v>
      </c>
      <c r="D29" s="90" t="s">
        <v>50</v>
      </c>
      <c r="E29" s="43"/>
      <c r="F29" s="38"/>
      <c r="G29" s="44"/>
      <c r="H29" s="43"/>
      <c r="I29" s="38"/>
      <c r="J29" s="44"/>
      <c r="K29" s="43"/>
      <c r="L29" s="38"/>
      <c r="M29" s="44"/>
      <c r="N29" s="43"/>
      <c r="O29" s="38"/>
      <c r="P29" s="44"/>
      <c r="Q29" s="43"/>
      <c r="R29" s="38"/>
      <c r="S29" s="44"/>
      <c r="T29" s="43"/>
      <c r="U29" s="38"/>
      <c r="V29" s="44"/>
      <c r="W29" s="43"/>
      <c r="X29" s="38"/>
      <c r="Y29" s="44"/>
      <c r="Z29" s="43"/>
      <c r="AA29" s="38"/>
      <c r="AB29" s="44"/>
      <c r="AC29" s="43"/>
      <c r="AD29" s="38"/>
      <c r="AE29" s="44"/>
      <c r="AF29" s="43"/>
      <c r="AG29" s="38"/>
      <c r="AH29" s="44"/>
      <c r="AI29" s="43"/>
      <c r="AJ29" s="38"/>
      <c r="AK29" s="44"/>
      <c r="AL29" s="43"/>
      <c r="AM29" s="38"/>
      <c r="AN29" s="44"/>
      <c r="AO29" s="43">
        <f t="shared" si="18"/>
        <v>0</v>
      </c>
      <c r="AP29" s="38">
        <f t="shared" si="12"/>
        <v>0</v>
      </c>
      <c r="AQ29" s="44"/>
      <c r="AR29" s="43"/>
      <c r="AS29" s="38"/>
      <c r="AT29" s="44"/>
      <c r="AU29" s="43"/>
      <c r="AV29" s="38"/>
      <c r="AW29" s="44"/>
      <c r="AX29" s="43"/>
      <c r="AY29" s="38"/>
      <c r="AZ29" s="44"/>
      <c r="BA29" s="43"/>
      <c r="BB29" s="38"/>
      <c r="BC29" s="44"/>
      <c r="BD29" s="43"/>
      <c r="BE29" s="38"/>
      <c r="BF29" s="44"/>
      <c r="BG29" s="43"/>
      <c r="BH29" s="38"/>
      <c r="BI29" s="44"/>
      <c r="BJ29" s="43"/>
      <c r="BK29" s="38"/>
      <c r="BL29" s="44"/>
      <c r="BM29" s="43"/>
      <c r="BN29" s="38"/>
      <c r="BO29" s="44"/>
      <c r="BP29" s="43"/>
      <c r="BQ29" s="38"/>
      <c r="BR29" s="44"/>
      <c r="BS29" s="43"/>
      <c r="BT29" s="38"/>
      <c r="BU29" s="44"/>
      <c r="BV29" s="43"/>
      <c r="BW29" s="38"/>
      <c r="BX29" s="44"/>
      <c r="BY29" s="43"/>
      <c r="BZ29" s="38"/>
      <c r="CA29" s="44"/>
      <c r="CB29" s="43">
        <f t="shared" si="19"/>
        <v>0</v>
      </c>
      <c r="CC29" s="38">
        <f t="shared" si="13"/>
        <v>0</v>
      </c>
      <c r="CD29" s="44"/>
      <c r="CE29" s="43"/>
      <c r="CF29" s="38"/>
      <c r="CG29" s="44"/>
      <c r="CH29" s="43"/>
      <c r="CI29" s="38"/>
      <c r="CJ29" s="44"/>
      <c r="CK29" s="43"/>
      <c r="CL29" s="38"/>
      <c r="CM29" s="44"/>
      <c r="CN29" s="43"/>
      <c r="CO29" s="38"/>
      <c r="CP29" s="44"/>
      <c r="CQ29" s="43"/>
      <c r="CR29" s="38"/>
      <c r="CS29" s="44"/>
      <c r="CT29" s="43"/>
      <c r="CU29" s="38"/>
      <c r="CV29" s="44"/>
      <c r="CW29" s="43"/>
      <c r="CX29" s="38"/>
      <c r="CY29" s="44"/>
      <c r="CZ29" s="43"/>
      <c r="DA29" s="38"/>
      <c r="DB29" s="44"/>
      <c r="DC29" s="43"/>
      <c r="DD29" s="38"/>
      <c r="DE29" s="44"/>
      <c r="DF29" s="43"/>
      <c r="DG29" s="38"/>
      <c r="DH29" s="44"/>
      <c r="DI29" s="43"/>
      <c r="DJ29" s="38"/>
      <c r="DK29" s="44"/>
      <c r="DL29" s="43"/>
      <c r="DM29" s="38"/>
      <c r="DN29" s="44"/>
      <c r="DO29" s="43">
        <f t="shared" si="20"/>
        <v>0</v>
      </c>
      <c r="DP29" s="38">
        <f t="shared" si="14"/>
        <v>0</v>
      </c>
      <c r="DQ29" s="44"/>
    </row>
    <row r="30" spans="2:121" x14ac:dyDescent="0.25">
      <c r="B30" s="199"/>
      <c r="C30" s="190"/>
      <c r="D30" s="83" t="s">
        <v>51</v>
      </c>
      <c r="E30" s="33">
        <v>0</v>
      </c>
      <c r="F30" s="34">
        <v>0</v>
      </c>
      <c r="G30" s="36">
        <f>SUM(E30:F30)</f>
        <v>0</v>
      </c>
      <c r="H30" s="33">
        <v>0</v>
      </c>
      <c r="I30" s="34">
        <v>0</v>
      </c>
      <c r="J30" s="36">
        <f t="shared" ref="J30:J32" si="37">SUM(H30:I30)</f>
        <v>0</v>
      </c>
      <c r="K30" s="33"/>
      <c r="L30" s="34"/>
      <c r="M30" s="36">
        <f>SUM(K30:L30)</f>
        <v>0</v>
      </c>
      <c r="N30" s="33"/>
      <c r="O30" s="34"/>
      <c r="P30" s="36">
        <f>SUM(N30:O30)</f>
        <v>0</v>
      </c>
      <c r="Q30" s="33"/>
      <c r="R30" s="34"/>
      <c r="S30" s="36">
        <f>SUM(Q30:R30)</f>
        <v>0</v>
      </c>
      <c r="T30" s="33"/>
      <c r="U30" s="34"/>
      <c r="V30" s="36">
        <f>SUM(T30:U30)</f>
        <v>0</v>
      </c>
      <c r="W30" s="33"/>
      <c r="X30" s="34"/>
      <c r="Y30" s="36">
        <f>SUM(W30:X30)</f>
        <v>0</v>
      </c>
      <c r="Z30" s="33"/>
      <c r="AA30" s="34"/>
      <c r="AB30" s="36">
        <f>SUM(Z30,AA30)</f>
        <v>0</v>
      </c>
      <c r="AC30" s="33"/>
      <c r="AD30" s="34"/>
      <c r="AE30" s="36">
        <f>SUM(AC30,AD30)</f>
        <v>0</v>
      </c>
      <c r="AF30" s="33"/>
      <c r="AG30" s="34"/>
      <c r="AH30" s="36">
        <f>SUM(AF30,AG30)</f>
        <v>0</v>
      </c>
      <c r="AI30" s="33"/>
      <c r="AJ30" s="34"/>
      <c r="AK30" s="36">
        <f>SUM(AI30,AJ30)</f>
        <v>0</v>
      </c>
      <c r="AL30" s="33"/>
      <c r="AM30" s="34"/>
      <c r="AN30" s="36">
        <f>SUM(AL30,AM30)</f>
        <v>0</v>
      </c>
      <c r="AO30" s="33">
        <f t="shared" si="18"/>
        <v>0</v>
      </c>
      <c r="AP30" s="34">
        <f t="shared" si="12"/>
        <v>0</v>
      </c>
      <c r="AQ30" s="36">
        <f>SUM(AO30,AP30)</f>
        <v>0</v>
      </c>
      <c r="AR30" s="33"/>
      <c r="AS30" s="34"/>
      <c r="AT30" s="36">
        <f>SUM(AR30,AS30)</f>
        <v>0</v>
      </c>
      <c r="AU30" s="33"/>
      <c r="AV30" s="34"/>
      <c r="AW30" s="36">
        <f>SUM(AU30,AV30)</f>
        <v>0</v>
      </c>
      <c r="AX30" s="33"/>
      <c r="AY30" s="34"/>
      <c r="AZ30" s="36">
        <f>SUM(AX30,AY30)</f>
        <v>0</v>
      </c>
      <c r="BA30" s="33"/>
      <c r="BB30" s="34"/>
      <c r="BC30" s="36">
        <f>SUM(BA30,BB30)</f>
        <v>0</v>
      </c>
      <c r="BD30" s="33"/>
      <c r="BE30" s="34"/>
      <c r="BF30" s="36">
        <f>SUM(BD30,BE30)</f>
        <v>0</v>
      </c>
      <c r="BG30" s="33"/>
      <c r="BH30" s="34"/>
      <c r="BI30" s="36">
        <f>SUM(BG30,BH30)</f>
        <v>0</v>
      </c>
      <c r="BJ30" s="33"/>
      <c r="BK30" s="34"/>
      <c r="BL30" s="36">
        <f>SUM(BJ30,BK30)</f>
        <v>0</v>
      </c>
      <c r="BM30" s="33"/>
      <c r="BN30" s="34"/>
      <c r="BO30" s="36">
        <f>SUM(BM30,BN30)</f>
        <v>0</v>
      </c>
      <c r="BP30" s="33"/>
      <c r="BQ30" s="34"/>
      <c r="BR30" s="36">
        <f>SUM(BP30,BQ30)</f>
        <v>0</v>
      </c>
      <c r="BS30" s="33"/>
      <c r="BT30" s="34"/>
      <c r="BU30" s="36">
        <f>SUM(BS30,BT30)</f>
        <v>0</v>
      </c>
      <c r="BV30" s="33"/>
      <c r="BW30" s="34"/>
      <c r="BX30" s="36">
        <f>SUM(BV30,BW30)</f>
        <v>0</v>
      </c>
      <c r="BY30" s="33"/>
      <c r="BZ30" s="34"/>
      <c r="CA30" s="36">
        <f>SUM(BY30,BZ30)</f>
        <v>0</v>
      </c>
      <c r="CB30" s="33">
        <f t="shared" si="19"/>
        <v>0</v>
      </c>
      <c r="CC30" s="34">
        <f t="shared" si="13"/>
        <v>0</v>
      </c>
      <c r="CD30" s="36">
        <f>SUM(CB30,CC30)</f>
        <v>0</v>
      </c>
      <c r="CE30" s="33">
        <v>0</v>
      </c>
      <c r="CF30" s="34">
        <v>0</v>
      </c>
      <c r="CG30" s="36">
        <f>SUM(CE30,CF30)</f>
        <v>0</v>
      </c>
      <c r="CH30" s="33">
        <v>0</v>
      </c>
      <c r="CI30" s="34">
        <v>0</v>
      </c>
      <c r="CJ30" s="36">
        <f>SUM(CH30,CI30)</f>
        <v>0</v>
      </c>
      <c r="CK30" s="33">
        <v>0</v>
      </c>
      <c r="CL30" s="34">
        <v>0</v>
      </c>
      <c r="CM30" s="36">
        <f>SUM(CK30,CL30)</f>
        <v>0</v>
      </c>
      <c r="CN30" s="33">
        <v>0</v>
      </c>
      <c r="CO30" s="34">
        <v>0</v>
      </c>
      <c r="CP30" s="36">
        <f>SUM(CN30,CO30)</f>
        <v>0</v>
      </c>
      <c r="CQ30" s="33">
        <v>0</v>
      </c>
      <c r="CR30" s="34"/>
      <c r="CS30" s="36">
        <f>SUM(CQ30,CR30)</f>
        <v>0</v>
      </c>
      <c r="CT30" s="33"/>
      <c r="CU30" s="34"/>
      <c r="CV30" s="36"/>
      <c r="CW30" s="33"/>
      <c r="CX30" s="34"/>
      <c r="CY30" s="36"/>
      <c r="CZ30" s="33"/>
      <c r="DA30" s="34"/>
      <c r="DB30" s="36"/>
      <c r="DC30" s="33"/>
      <c r="DD30" s="34"/>
      <c r="DE30" s="36"/>
      <c r="DF30" s="33"/>
      <c r="DG30" s="34"/>
      <c r="DH30" s="36"/>
      <c r="DI30" s="33"/>
      <c r="DJ30" s="34"/>
      <c r="DK30" s="36"/>
      <c r="DL30" s="33"/>
      <c r="DM30" s="34"/>
      <c r="DN30" s="36"/>
      <c r="DO30" s="33">
        <f t="shared" si="20"/>
        <v>0</v>
      </c>
      <c r="DP30" s="34">
        <f t="shared" si="14"/>
        <v>0</v>
      </c>
      <c r="DQ30" s="36">
        <f>SUM(DO30,DP30)</f>
        <v>0</v>
      </c>
    </row>
    <row r="31" spans="2:121" x14ac:dyDescent="0.25">
      <c r="B31" s="199"/>
      <c r="C31" s="190"/>
      <c r="D31" s="83" t="s">
        <v>52</v>
      </c>
      <c r="E31" s="33">
        <v>0</v>
      </c>
      <c r="F31" s="34">
        <v>0</v>
      </c>
      <c r="G31" s="36">
        <f t="shared" ref="G31:G32" si="38">SUM(E31:F31)</f>
        <v>0</v>
      </c>
      <c r="H31" s="33">
        <v>0</v>
      </c>
      <c r="I31" s="34">
        <v>0</v>
      </c>
      <c r="J31" s="36">
        <f t="shared" si="37"/>
        <v>0</v>
      </c>
      <c r="K31" s="33"/>
      <c r="L31" s="34"/>
      <c r="M31" s="36">
        <f t="shared" ref="M31:M32" si="39">SUM(K31:L31)</f>
        <v>0</v>
      </c>
      <c r="N31" s="33"/>
      <c r="O31" s="34"/>
      <c r="P31" s="36">
        <f t="shared" ref="P31:P32" si="40">SUM(N31:O31)</f>
        <v>0</v>
      </c>
      <c r="Q31" s="33"/>
      <c r="R31" s="34"/>
      <c r="S31" s="36">
        <f t="shared" ref="S31:S32" si="41">SUM(Q31:R31)</f>
        <v>0</v>
      </c>
      <c r="T31" s="33"/>
      <c r="U31" s="34"/>
      <c r="V31" s="36">
        <f t="shared" ref="V31:V32" si="42">SUM(T31:U31)</f>
        <v>0</v>
      </c>
      <c r="W31" s="33"/>
      <c r="X31" s="34"/>
      <c r="Y31" s="36">
        <f t="shared" ref="Y31:Y32" si="43">SUM(W31:X31)</f>
        <v>0</v>
      </c>
      <c r="Z31" s="33"/>
      <c r="AA31" s="34"/>
      <c r="AB31" s="36">
        <f t="shared" ref="AB31:AB32" si="44">SUM(Z31,AA31)</f>
        <v>0</v>
      </c>
      <c r="AC31" s="33"/>
      <c r="AD31" s="34"/>
      <c r="AE31" s="36">
        <f t="shared" ref="AE31:AE32" si="45">SUM(AC31,AD31)</f>
        <v>0</v>
      </c>
      <c r="AF31" s="33">
        <v>11452</v>
      </c>
      <c r="AG31" s="34"/>
      <c r="AH31" s="36">
        <f t="shared" ref="AH31:AH32" si="46">SUM(AF31,AG31)</f>
        <v>11452</v>
      </c>
      <c r="AI31" s="33"/>
      <c r="AJ31" s="34">
        <v>131820.98000000001</v>
      </c>
      <c r="AK31" s="36">
        <f>SUM(AI31,AJ31)</f>
        <v>131820.98000000001</v>
      </c>
      <c r="AL31" s="33"/>
      <c r="AM31" s="34">
        <v>49551.322999999997</v>
      </c>
      <c r="AN31" s="36">
        <f>SUM(AL31,AM31)</f>
        <v>49551.322999999997</v>
      </c>
      <c r="AO31" s="33">
        <f t="shared" si="18"/>
        <v>11452</v>
      </c>
      <c r="AP31" s="34">
        <f t="shared" si="12"/>
        <v>181372.30300000001</v>
      </c>
      <c r="AQ31" s="36">
        <f>SUM(AO31,AP31)</f>
        <v>192824.30300000001</v>
      </c>
      <c r="AR31" s="33"/>
      <c r="AS31" s="34"/>
      <c r="AT31" s="36">
        <f>SUM(AR31,AS31)</f>
        <v>0</v>
      </c>
      <c r="AU31" s="33"/>
      <c r="AV31" s="34"/>
      <c r="AW31" s="36">
        <f>SUM(AU31,AV31)</f>
        <v>0</v>
      </c>
      <c r="AX31" s="33"/>
      <c r="AY31" s="34"/>
      <c r="AZ31" s="36">
        <f>SUM(AX31,AY31)</f>
        <v>0</v>
      </c>
      <c r="BA31" s="33"/>
      <c r="BB31" s="34"/>
      <c r="BC31" s="36">
        <f>SUM(BA31,BB31)</f>
        <v>0</v>
      </c>
      <c r="BD31" s="33"/>
      <c r="BE31" s="34"/>
      <c r="BF31" s="36">
        <f>SUM(BD31,BE31)</f>
        <v>0</v>
      </c>
      <c r="BG31" s="33"/>
      <c r="BH31" s="34"/>
      <c r="BI31" s="36">
        <f>SUM(BG31,BH31)</f>
        <v>0</v>
      </c>
      <c r="BJ31" s="33"/>
      <c r="BK31" s="34"/>
      <c r="BL31" s="36">
        <f>SUM(BJ31,BK31)</f>
        <v>0</v>
      </c>
      <c r="BM31" s="33">
        <v>0.91603053400000001</v>
      </c>
      <c r="BN31" s="34">
        <v>34194.410000000003</v>
      </c>
      <c r="BO31" s="36">
        <f>SUM(BM31,BN31)</f>
        <v>34195.326030534001</v>
      </c>
      <c r="BP31" s="33"/>
      <c r="BQ31" s="34">
        <v>37194.32</v>
      </c>
      <c r="BR31" s="36">
        <f>SUM(BP31,BQ31)</f>
        <v>37194.32</v>
      </c>
      <c r="BS31" s="33"/>
      <c r="BT31" s="34"/>
      <c r="BU31" s="36">
        <f>SUM(BS31,BT31)</f>
        <v>0</v>
      </c>
      <c r="BV31" s="33"/>
      <c r="BW31" s="34"/>
      <c r="BX31" s="36">
        <f>SUM(BV31,BW31)</f>
        <v>0</v>
      </c>
      <c r="BY31" s="33"/>
      <c r="BZ31" s="34"/>
      <c r="CA31" s="36">
        <f>SUM(BY31,BZ31)</f>
        <v>0</v>
      </c>
      <c r="CB31" s="33">
        <f t="shared" si="19"/>
        <v>0.91603053400000001</v>
      </c>
      <c r="CC31" s="34">
        <f t="shared" si="13"/>
        <v>71388.73000000001</v>
      </c>
      <c r="CD31" s="36">
        <f>SUM(CB31,CC31)</f>
        <v>71389.646030534015</v>
      </c>
      <c r="CE31" s="33">
        <v>1.236641221</v>
      </c>
      <c r="CF31" s="34">
        <v>0</v>
      </c>
      <c r="CG31" s="36">
        <f>SUM(CE31,CF31)</f>
        <v>1.236641221</v>
      </c>
      <c r="CH31" s="33">
        <v>0</v>
      </c>
      <c r="CI31" s="34">
        <v>168715.48</v>
      </c>
      <c r="CJ31" s="36">
        <f>SUM(CH31,CI31)</f>
        <v>168715.48</v>
      </c>
      <c r="CK31" s="33">
        <v>0</v>
      </c>
      <c r="CL31" s="34">
        <v>176287.75399999999</v>
      </c>
      <c r="CM31" s="36">
        <f>SUM(CK31,CL31)</f>
        <v>176287.75399999999</v>
      </c>
      <c r="CN31" s="33">
        <v>0</v>
      </c>
      <c r="CO31" s="34">
        <v>112398.13499999999</v>
      </c>
      <c r="CP31" s="36">
        <f>SUM(CN31,CO31)</f>
        <v>112398.13499999999</v>
      </c>
      <c r="CQ31" s="33">
        <v>0</v>
      </c>
      <c r="CR31" s="34">
        <v>212387.32199999999</v>
      </c>
      <c r="CS31" s="36">
        <f>SUM(CQ31,CR31)</f>
        <v>212387.32199999999</v>
      </c>
      <c r="CT31" s="33"/>
      <c r="CU31" s="34"/>
      <c r="CV31" s="36"/>
      <c r="CW31" s="33"/>
      <c r="CX31" s="34"/>
      <c r="CY31" s="36"/>
      <c r="CZ31" s="33"/>
      <c r="DA31" s="34"/>
      <c r="DB31" s="36"/>
      <c r="DC31" s="33"/>
      <c r="DD31" s="34"/>
      <c r="DE31" s="36"/>
      <c r="DF31" s="33"/>
      <c r="DG31" s="34"/>
      <c r="DH31" s="36"/>
      <c r="DI31" s="33"/>
      <c r="DJ31" s="34"/>
      <c r="DK31" s="36"/>
      <c r="DL31" s="33"/>
      <c r="DM31" s="34"/>
      <c r="DN31" s="36"/>
      <c r="DO31" s="33">
        <f t="shared" si="20"/>
        <v>1.236641221</v>
      </c>
      <c r="DP31" s="34">
        <f t="shared" si="14"/>
        <v>669788.69099999999</v>
      </c>
      <c r="DQ31" s="36">
        <f>SUM(DO31,DP31)</f>
        <v>669789.92764122097</v>
      </c>
    </row>
    <row r="32" spans="2:121" x14ac:dyDescent="0.25">
      <c r="B32" s="199"/>
      <c r="C32" s="190"/>
      <c r="D32" s="83" t="s">
        <v>53</v>
      </c>
      <c r="E32" s="37">
        <v>1487.9656488549667</v>
      </c>
      <c r="F32" s="35">
        <v>475544.76199999999</v>
      </c>
      <c r="G32" s="36">
        <f t="shared" si="38"/>
        <v>477032.72764885495</v>
      </c>
      <c r="H32" s="37">
        <v>2567.4274809160497</v>
      </c>
      <c r="I32" s="35">
        <v>382887.75600000005</v>
      </c>
      <c r="J32" s="36">
        <f t="shared" si="37"/>
        <v>385455.18348091608</v>
      </c>
      <c r="K32" s="37">
        <v>1254.6564885496236</v>
      </c>
      <c r="L32" s="35">
        <v>555540.13000000012</v>
      </c>
      <c r="M32" s="36">
        <f t="shared" si="39"/>
        <v>556794.78648854978</v>
      </c>
      <c r="N32" s="37">
        <v>3539.5343511450556</v>
      </c>
      <c r="O32" s="35">
        <v>486339.89</v>
      </c>
      <c r="P32" s="36">
        <f t="shared" si="40"/>
        <v>489879.42435114505</v>
      </c>
      <c r="Q32" s="37">
        <v>295911.35877862596</v>
      </c>
      <c r="R32" s="35">
        <v>438626.95</v>
      </c>
      <c r="S32" s="36">
        <f t="shared" si="41"/>
        <v>734538.30877862591</v>
      </c>
      <c r="T32" s="37">
        <v>10102.045801526729</v>
      </c>
      <c r="U32" s="35">
        <v>363810.18320610689</v>
      </c>
      <c r="V32" s="36">
        <f t="shared" si="42"/>
        <v>373912.22900763364</v>
      </c>
      <c r="W32" s="37">
        <v>2108.2442748091726</v>
      </c>
      <c r="X32" s="35">
        <v>389200.28099999996</v>
      </c>
      <c r="Y32" s="36">
        <f t="shared" si="43"/>
        <v>391308.52527480916</v>
      </c>
      <c r="Z32" s="37">
        <v>39725.599236641232</v>
      </c>
      <c r="AA32" s="35">
        <v>340385.93700000003</v>
      </c>
      <c r="AB32" s="36">
        <f t="shared" si="44"/>
        <v>380111.53623664129</v>
      </c>
      <c r="AC32" s="37">
        <v>2179.0500000000002</v>
      </c>
      <c r="AD32" s="35">
        <v>434713.1</v>
      </c>
      <c r="AE32" s="36">
        <f t="shared" si="45"/>
        <v>436892.14999999997</v>
      </c>
      <c r="AF32" s="37">
        <v>1258.1526717557315</v>
      </c>
      <c r="AG32" s="35">
        <v>521989.83</v>
      </c>
      <c r="AH32" s="36">
        <f t="shared" si="46"/>
        <v>523247.98267175577</v>
      </c>
      <c r="AI32" s="37"/>
      <c r="AJ32" s="35">
        <v>375212.14</v>
      </c>
      <c r="AK32" s="36">
        <f>SUM(AI32,AJ32)</f>
        <v>375212.14</v>
      </c>
      <c r="AL32" s="37">
        <v>4525</v>
      </c>
      <c r="AM32" s="35">
        <v>421151.58</v>
      </c>
      <c r="AN32" s="36">
        <f>SUM(AL32,AM32)</f>
        <v>425676.58</v>
      </c>
      <c r="AO32" s="37">
        <f t="shared" si="18"/>
        <v>364659.0347328246</v>
      </c>
      <c r="AP32" s="35">
        <f t="shared" si="12"/>
        <v>5185402.5392061071</v>
      </c>
      <c r="AQ32" s="36">
        <f>SUM(AO32,AP32)</f>
        <v>5550061.5739389313</v>
      </c>
      <c r="AR32" s="37"/>
      <c r="AS32" s="35">
        <v>368249.38</v>
      </c>
      <c r="AT32" s="36">
        <f>SUM(AR32,AS32)</f>
        <v>368249.38</v>
      </c>
      <c r="AU32" s="37"/>
      <c r="AV32" s="35">
        <v>286141.93</v>
      </c>
      <c r="AW32" s="36">
        <f>SUM(AU32,AV32)</f>
        <v>286141.93</v>
      </c>
      <c r="AX32" s="37"/>
      <c r="AY32" s="35">
        <v>393685.93</v>
      </c>
      <c r="AZ32" s="36">
        <f>SUM(AX32,AY32)</f>
        <v>393685.93</v>
      </c>
      <c r="BA32" s="37"/>
      <c r="BB32" s="35">
        <v>365225.66</v>
      </c>
      <c r="BC32" s="36">
        <f>SUM(BA32,BB32)</f>
        <v>365225.66</v>
      </c>
      <c r="BD32" s="37"/>
      <c r="BE32" s="35">
        <v>403176.84299999999</v>
      </c>
      <c r="BF32" s="36">
        <f>SUM(BD32,BE32)</f>
        <v>403176.84299999999</v>
      </c>
      <c r="BG32" s="37">
        <v>749.70229010000003</v>
      </c>
      <c r="BH32" s="35">
        <v>393436.56</v>
      </c>
      <c r="BI32" s="36">
        <f>SUM(BG32,BH32)</f>
        <v>394186.26229009998</v>
      </c>
      <c r="BJ32" s="37">
        <v>1636.8320610000001</v>
      </c>
      <c r="BK32" s="35">
        <v>616123.80000000005</v>
      </c>
      <c r="BL32" s="36">
        <f>SUM(BJ32,BK32)</f>
        <v>617760.6320610001</v>
      </c>
      <c r="BM32" s="37">
        <v>2512.6106869999999</v>
      </c>
      <c r="BN32" s="35">
        <v>543195.42099999997</v>
      </c>
      <c r="BO32" s="36">
        <f>SUM(BM32,BN32)</f>
        <v>545708.03168699995</v>
      </c>
      <c r="BP32" s="37">
        <v>678.56870230000004</v>
      </c>
      <c r="BQ32" s="35">
        <v>577173.70900000003</v>
      </c>
      <c r="BR32" s="36">
        <f>SUM(BP32,BQ32)</f>
        <v>577852.27770229999</v>
      </c>
      <c r="BS32" s="37">
        <v>2179.9236639999999</v>
      </c>
      <c r="BT32" s="35">
        <v>521944.679</v>
      </c>
      <c r="BU32" s="36">
        <f>SUM(BS32,BT32)</f>
        <v>524124.60266400001</v>
      </c>
      <c r="BV32" s="37">
        <v>2698.1793889999999</v>
      </c>
      <c r="BW32" s="35">
        <v>458337.71399999998</v>
      </c>
      <c r="BX32" s="36">
        <f>SUM(BV32,BW32)</f>
        <v>461035.89338899998</v>
      </c>
      <c r="BY32" s="37">
        <v>6806</v>
      </c>
      <c r="BZ32" s="35">
        <v>428375.85629999998</v>
      </c>
      <c r="CA32" s="36">
        <f>SUM(BY32,BZ32)</f>
        <v>435181.85629999998</v>
      </c>
      <c r="CB32" s="37">
        <f t="shared" si="19"/>
        <v>17261.816793400001</v>
      </c>
      <c r="CC32" s="35">
        <f t="shared" si="13"/>
        <v>5355067.4823000003</v>
      </c>
      <c r="CD32" s="36">
        <f>SUM(CB32,CC32)</f>
        <v>5372329.2990934001</v>
      </c>
      <c r="CE32" s="37">
        <v>0</v>
      </c>
      <c r="CF32" s="35">
        <v>535183.61399999994</v>
      </c>
      <c r="CG32" s="36">
        <f>SUM(CE32,CF32)</f>
        <v>535183.61399999994</v>
      </c>
      <c r="CH32" s="37">
        <v>65774.229009999995</v>
      </c>
      <c r="CI32" s="35">
        <v>366905.36599999998</v>
      </c>
      <c r="CJ32" s="36">
        <f>SUM(CH32,CI32)</f>
        <v>432679.59500999999</v>
      </c>
      <c r="CK32" s="37">
        <v>4154.8969470000002</v>
      </c>
      <c r="CL32" s="35">
        <v>424691.989</v>
      </c>
      <c r="CM32" s="36">
        <f>SUM(CK32,CL32)</f>
        <v>428846.885947</v>
      </c>
      <c r="CN32" s="37">
        <v>2745.2290079999998</v>
      </c>
      <c r="CO32" s="35">
        <v>364161.38</v>
      </c>
      <c r="CP32" s="36">
        <f>SUM(CN32,CO32)</f>
        <v>366906.609008</v>
      </c>
      <c r="CQ32" s="37">
        <v>1821.9236639999999</v>
      </c>
      <c r="CR32" s="35">
        <v>365109.82</v>
      </c>
      <c r="CS32" s="36">
        <f>SUM(CQ32,CR32)</f>
        <v>366931.74366400001</v>
      </c>
      <c r="CT32" s="37"/>
      <c r="CU32" s="35"/>
      <c r="CV32" s="36"/>
      <c r="CW32" s="37"/>
      <c r="CX32" s="35"/>
      <c r="CY32" s="36"/>
      <c r="CZ32" s="37"/>
      <c r="DA32" s="35"/>
      <c r="DB32" s="36"/>
      <c r="DC32" s="37"/>
      <c r="DD32" s="35"/>
      <c r="DE32" s="36"/>
      <c r="DF32" s="37"/>
      <c r="DG32" s="35"/>
      <c r="DH32" s="36"/>
      <c r="DI32" s="37"/>
      <c r="DJ32" s="35"/>
      <c r="DK32" s="36"/>
      <c r="DL32" s="37"/>
      <c r="DM32" s="35"/>
      <c r="DN32" s="36"/>
      <c r="DO32" s="37">
        <f t="shared" si="20"/>
        <v>74496.278628999993</v>
      </c>
      <c r="DP32" s="35">
        <f t="shared" si="14"/>
        <v>2056052.169</v>
      </c>
      <c r="DQ32" s="36">
        <f>SUM(DO32,DP32)</f>
        <v>2130548.4476290001</v>
      </c>
    </row>
    <row r="33" spans="2:121" x14ac:dyDescent="0.25">
      <c r="B33" s="199"/>
      <c r="C33" s="190"/>
      <c r="D33" s="84" t="s">
        <v>54</v>
      </c>
      <c r="E33" s="40">
        <f>+SUM(E30:E32)</f>
        <v>1487.9656488549667</v>
      </c>
      <c r="F33" s="41">
        <f>+SUM(F30:F32)</f>
        <v>475544.76199999999</v>
      </c>
      <c r="G33" s="42">
        <f>SUM(G30:G32)</f>
        <v>477032.72764885495</v>
      </c>
      <c r="H33" s="40">
        <f>+SUM(H30:H32)</f>
        <v>2567.4274809160497</v>
      </c>
      <c r="I33" s="41">
        <f>+SUM(I30:I32)</f>
        <v>382887.75600000005</v>
      </c>
      <c r="J33" s="42">
        <f>SUM(J30:J32)</f>
        <v>385455.18348091608</v>
      </c>
      <c r="K33" s="40">
        <f>+SUM(K30:K32)</f>
        <v>1254.6564885496236</v>
      </c>
      <c r="L33" s="41">
        <f>+SUM(L30:L32)</f>
        <v>555540.13000000012</v>
      </c>
      <c r="M33" s="42">
        <f>SUM(M30:M32)</f>
        <v>556794.78648854978</v>
      </c>
      <c r="N33" s="40">
        <f>+SUM(N30:N32)</f>
        <v>3539.5343511450556</v>
      </c>
      <c r="O33" s="41">
        <f>+SUM(O30:O32)</f>
        <v>486339.89</v>
      </c>
      <c r="P33" s="42">
        <f>SUM(P30:P32)</f>
        <v>489879.42435114505</v>
      </c>
      <c r="Q33" s="40">
        <f>+SUM(Q30:Q32)</f>
        <v>295911.35877862596</v>
      </c>
      <c r="R33" s="41">
        <f>+SUM(R30:R32)</f>
        <v>438626.95</v>
      </c>
      <c r="S33" s="42">
        <f>SUM(S30:S32)</f>
        <v>734538.30877862591</v>
      </c>
      <c r="T33" s="40">
        <f>+SUM(T30:T32)</f>
        <v>10102.045801526729</v>
      </c>
      <c r="U33" s="41">
        <f>+SUM(U30:U32)</f>
        <v>363810.18320610689</v>
      </c>
      <c r="V33" s="42">
        <f>SUM(V30:V32)</f>
        <v>373912.22900763364</v>
      </c>
      <c r="W33" s="40">
        <f>+SUM(W30:W32)</f>
        <v>2108.2442748091726</v>
      </c>
      <c r="X33" s="41">
        <f>+SUM(X30:X32)</f>
        <v>389200.28099999996</v>
      </c>
      <c r="Y33" s="42">
        <f>SUM(Y30:Y32)</f>
        <v>391308.52527480916</v>
      </c>
      <c r="Z33" s="40">
        <f>+SUM(Z30:Z32)</f>
        <v>39725.599236641232</v>
      </c>
      <c r="AA33" s="41">
        <f>+SUM(AA30:AA32)</f>
        <v>340385.93700000003</v>
      </c>
      <c r="AB33" s="42">
        <f>SUM(AB30:AB32)</f>
        <v>380111.53623664129</v>
      </c>
      <c r="AC33" s="40">
        <f>+SUM(AC30:AC32)</f>
        <v>2179.0500000000002</v>
      </c>
      <c r="AD33" s="41">
        <f>+SUM(AD30:AD32)</f>
        <v>434713.1</v>
      </c>
      <c r="AE33" s="42">
        <f>SUM(AE30:AE32)</f>
        <v>436892.14999999997</v>
      </c>
      <c r="AF33" s="40">
        <f>+SUM(AF30:AF32)</f>
        <v>12710.152671755732</v>
      </c>
      <c r="AG33" s="41">
        <f>+SUM(AG30:AG32)</f>
        <v>521989.83</v>
      </c>
      <c r="AH33" s="42">
        <f>SUM(AH30:AH32)</f>
        <v>534699.98267175583</v>
      </c>
      <c r="AI33" s="40">
        <f>+SUM(AI30:AI32)</f>
        <v>0</v>
      </c>
      <c r="AJ33" s="41">
        <f>+SUM(AJ30:AJ32)</f>
        <v>507033.12</v>
      </c>
      <c r="AK33" s="42">
        <f>SUM(AK30:AK32)</f>
        <v>507033.12</v>
      </c>
      <c r="AL33" s="40">
        <f>+SUM(AL30:AL32)</f>
        <v>4525</v>
      </c>
      <c r="AM33" s="41">
        <f>+SUM(AM30:AM32)</f>
        <v>470702.90299999999</v>
      </c>
      <c r="AN33" s="42">
        <f>SUM(AN30:AN32)</f>
        <v>475227.90299999999</v>
      </c>
      <c r="AO33" s="40">
        <f t="shared" si="18"/>
        <v>376111.0347328246</v>
      </c>
      <c r="AP33" s="41">
        <f>F33+I33+L33+O33+R33+U33+X33+AA33+AD33+AG33+AJ33+AM33</f>
        <v>5366774.8422061075</v>
      </c>
      <c r="AQ33" s="42">
        <f>SUM(AQ30:AQ32)</f>
        <v>5742885.8769389316</v>
      </c>
      <c r="AR33" s="40">
        <f>+SUM(AR30:AR32)</f>
        <v>0</v>
      </c>
      <c r="AS33" s="41">
        <f>+SUM(AS30:AS32)</f>
        <v>368249.38</v>
      </c>
      <c r="AT33" s="42">
        <f>SUM(AT30:AT32)</f>
        <v>368249.38</v>
      </c>
      <c r="AU33" s="40">
        <f>+SUM(AU30:AU32)</f>
        <v>0</v>
      </c>
      <c r="AV33" s="41">
        <f>+SUM(AV30:AV32)</f>
        <v>286141.93</v>
      </c>
      <c r="AW33" s="42">
        <f>SUM(AW30:AW32)</f>
        <v>286141.93</v>
      </c>
      <c r="AX33" s="40">
        <f>+SUM(AX30:AX32)</f>
        <v>0</v>
      </c>
      <c r="AY33" s="41">
        <f>+SUM(AY30:AY32)</f>
        <v>393685.93</v>
      </c>
      <c r="AZ33" s="42">
        <f>SUM(AZ30:AZ32)</f>
        <v>393685.93</v>
      </c>
      <c r="BA33" s="40">
        <f>+SUM(BA30:BA32)</f>
        <v>0</v>
      </c>
      <c r="BB33" s="41">
        <f>+SUM(BB30:BB32)</f>
        <v>365225.66</v>
      </c>
      <c r="BC33" s="42">
        <f>SUM(BC30:BC32)</f>
        <v>365225.66</v>
      </c>
      <c r="BD33" s="40">
        <f>+SUM(BD30:BD32)</f>
        <v>0</v>
      </c>
      <c r="BE33" s="41">
        <f>+SUM(BE30:BE32)</f>
        <v>403176.84299999999</v>
      </c>
      <c r="BF33" s="42">
        <f>SUM(BF30:BF32)</f>
        <v>403176.84299999999</v>
      </c>
      <c r="BG33" s="40">
        <f>+SUM(BG30:BG32)</f>
        <v>749.70229010000003</v>
      </c>
      <c r="BH33" s="41">
        <f>+SUM(BH30:BH32)</f>
        <v>393436.56</v>
      </c>
      <c r="BI33" s="42">
        <f>SUM(BI30:BI32)</f>
        <v>394186.26229009998</v>
      </c>
      <c r="BJ33" s="40">
        <f>+SUM(BJ30:BJ32)</f>
        <v>1636.8320610000001</v>
      </c>
      <c r="BK33" s="41">
        <f>+SUM(BK30:BK32)</f>
        <v>616123.80000000005</v>
      </c>
      <c r="BL33" s="42">
        <f>SUM(BL30:BL32)</f>
        <v>617760.6320610001</v>
      </c>
      <c r="BM33" s="40">
        <f>+SUM(BM30:BM32)</f>
        <v>2513.526717534</v>
      </c>
      <c r="BN33" s="41">
        <f>+SUM(BN30:BN32)</f>
        <v>577389.83100000001</v>
      </c>
      <c r="BO33" s="42">
        <f>SUM(BO30:BO32)</f>
        <v>579903.35771753395</v>
      </c>
      <c r="BP33" s="40">
        <f>+SUM(BP30:BP32)</f>
        <v>678.56870230000004</v>
      </c>
      <c r="BQ33" s="41">
        <f>+SUM(BQ30:BQ32)</f>
        <v>614368.02899999998</v>
      </c>
      <c r="BR33" s="42">
        <f>SUM(BR30:BR32)</f>
        <v>615046.59770229994</v>
      </c>
      <c r="BS33" s="40">
        <f>+SUM(BS30:BS32)</f>
        <v>2179.9236639999999</v>
      </c>
      <c r="BT33" s="41">
        <f>+SUM(BT30:BT32)</f>
        <v>521944.679</v>
      </c>
      <c r="BU33" s="42">
        <f>SUM(BU30:BU32)</f>
        <v>524124.60266400001</v>
      </c>
      <c r="BV33" s="40">
        <f>+SUM(BV30:BV32)</f>
        <v>2698.1793889999999</v>
      </c>
      <c r="BW33" s="41">
        <f>+SUM(BW30:BW32)</f>
        <v>458337.71399999998</v>
      </c>
      <c r="BX33" s="42">
        <f>SUM(BX30:BX32)</f>
        <v>461035.89338899998</v>
      </c>
      <c r="BY33" s="40">
        <f>+SUM(BY30:BY32)</f>
        <v>6806</v>
      </c>
      <c r="BZ33" s="41">
        <f>+SUM(BZ30:BZ32)</f>
        <v>428375.85629999998</v>
      </c>
      <c r="CA33" s="42">
        <f>SUM(CA30:CA32)</f>
        <v>435181.85629999998</v>
      </c>
      <c r="CB33" s="40">
        <f t="shared" si="19"/>
        <v>17262.732823933999</v>
      </c>
      <c r="CC33" s="41">
        <f>AS33+AV33+AY33+BB33+BE33+BH33+BK33+BN33+BQ33+BT33+BW33+BZ33</f>
        <v>5426456.2123000007</v>
      </c>
      <c r="CD33" s="42">
        <f>SUM(CD30:CD32)</f>
        <v>5443718.9451239342</v>
      </c>
      <c r="CE33" s="40">
        <f>+SUM(CE30:CE32)</f>
        <v>1.236641221</v>
      </c>
      <c r="CF33" s="41">
        <f>+SUM(CF30:CF32)</f>
        <v>535183.61399999994</v>
      </c>
      <c r="CG33" s="42">
        <f>SUM(CG30:CG32)</f>
        <v>535184.85064122092</v>
      </c>
      <c r="CH33" s="40">
        <f t="shared" ref="CH33:CP33" si="47">+SUM(CH30:CH32)</f>
        <v>65774.229009999995</v>
      </c>
      <c r="CI33" s="41">
        <f t="shared" si="47"/>
        <v>535620.84600000002</v>
      </c>
      <c r="CJ33" s="42">
        <f t="shared" si="47"/>
        <v>601395.07501000003</v>
      </c>
      <c r="CK33" s="40">
        <f t="shared" si="47"/>
        <v>4154.8969470000002</v>
      </c>
      <c r="CL33" s="41">
        <f t="shared" si="47"/>
        <v>600979.74300000002</v>
      </c>
      <c r="CM33" s="42">
        <f t="shared" si="47"/>
        <v>605134.63994699996</v>
      </c>
      <c r="CN33" s="40">
        <f t="shared" si="47"/>
        <v>2745.2290079999998</v>
      </c>
      <c r="CO33" s="41">
        <f t="shared" si="47"/>
        <v>476559.51500000001</v>
      </c>
      <c r="CP33" s="42">
        <f t="shared" si="47"/>
        <v>479304.74400800001</v>
      </c>
      <c r="CQ33" s="40">
        <f>+SUM(CQ30:CQ32)</f>
        <v>1821.9236639999999</v>
      </c>
      <c r="CR33" s="41">
        <f>+SUM(CR30:CR32)</f>
        <v>577497.14199999999</v>
      </c>
      <c r="CS33" s="42">
        <f>SUM(CS30:CS32)</f>
        <v>579319.06566399999</v>
      </c>
      <c r="CT33" s="40">
        <f>+SUM(CT30:CT32)</f>
        <v>0</v>
      </c>
      <c r="CU33" s="41">
        <f>+SUM(CU30:CU32)</f>
        <v>0</v>
      </c>
      <c r="CV33" s="42">
        <f>SUM(CV30:CV32)</f>
        <v>0</v>
      </c>
      <c r="CW33" s="40">
        <f>+SUM(CW30:CW32)</f>
        <v>0</v>
      </c>
      <c r="CX33" s="41">
        <f>+SUM(CX30:CX32)</f>
        <v>0</v>
      </c>
      <c r="CY33" s="42">
        <f>SUM(CY30:CY32)</f>
        <v>0</v>
      </c>
      <c r="CZ33" s="40">
        <f>+SUM(CZ30:CZ32)</f>
        <v>0</v>
      </c>
      <c r="DA33" s="41">
        <f>+SUM(DA30:DA32)</f>
        <v>0</v>
      </c>
      <c r="DB33" s="42">
        <f>SUM(DB30:DB32)</f>
        <v>0</v>
      </c>
      <c r="DC33" s="40">
        <f>+SUM(DC30:DC32)</f>
        <v>0</v>
      </c>
      <c r="DD33" s="41">
        <f>+SUM(DD30:DD32)</f>
        <v>0</v>
      </c>
      <c r="DE33" s="42">
        <f>SUM(DE30:DE32)</f>
        <v>0</v>
      </c>
      <c r="DF33" s="40">
        <f>+SUM(DF30:DF32)</f>
        <v>0</v>
      </c>
      <c r="DG33" s="41">
        <f>+SUM(DG30:DG32)</f>
        <v>0</v>
      </c>
      <c r="DH33" s="42">
        <f>SUM(DH30:DH32)</f>
        <v>0</v>
      </c>
      <c r="DI33" s="40">
        <f>+SUM(DI30:DI32)</f>
        <v>0</v>
      </c>
      <c r="DJ33" s="41">
        <f>+SUM(DJ30:DJ32)</f>
        <v>0</v>
      </c>
      <c r="DK33" s="42">
        <f>SUM(DK30:DK32)</f>
        <v>0</v>
      </c>
      <c r="DL33" s="40">
        <f>+SUM(DL30:DL32)</f>
        <v>0</v>
      </c>
      <c r="DM33" s="41">
        <f>+SUM(DM30:DM32)</f>
        <v>0</v>
      </c>
      <c r="DN33" s="42">
        <f>SUM(DN30:DN32)</f>
        <v>0</v>
      </c>
      <c r="DO33" s="40">
        <f t="shared" si="20"/>
        <v>74497.515270220989</v>
      </c>
      <c r="DP33" s="41">
        <f>CF33+CI33+CL33+CO33+CR33+CU33+CX33+DA33+DD33+DG33+DJ33+DM33</f>
        <v>2725840.86</v>
      </c>
      <c r="DQ33" s="42">
        <f>SUM(DQ30:DQ32)</f>
        <v>2800338.3752702209</v>
      </c>
    </row>
    <row r="34" spans="2:121" ht="14.45" customHeight="1" x14ac:dyDescent="0.25">
      <c r="B34" s="199"/>
      <c r="C34" s="190"/>
      <c r="D34" s="85" t="s">
        <v>55</v>
      </c>
      <c r="E34" s="43"/>
      <c r="F34" s="38"/>
      <c r="G34" s="44"/>
      <c r="H34" s="43"/>
      <c r="I34" s="38"/>
      <c r="J34" s="44"/>
      <c r="K34" s="43"/>
      <c r="L34" s="38"/>
      <c r="M34" s="44"/>
      <c r="N34" s="43"/>
      <c r="O34" s="38"/>
      <c r="P34" s="44"/>
      <c r="Q34" s="43"/>
      <c r="R34" s="38"/>
      <c r="S34" s="44"/>
      <c r="T34" s="43"/>
      <c r="U34" s="38"/>
      <c r="V34" s="44"/>
      <c r="W34" s="43"/>
      <c r="X34" s="38"/>
      <c r="Y34" s="44"/>
      <c r="Z34" s="43"/>
      <c r="AA34" s="38"/>
      <c r="AB34" s="44"/>
      <c r="AC34" s="43"/>
      <c r="AD34" s="38"/>
      <c r="AE34" s="44"/>
      <c r="AF34" s="43"/>
      <c r="AG34" s="38"/>
      <c r="AH34" s="44"/>
      <c r="AI34" s="43"/>
      <c r="AJ34" s="38"/>
      <c r="AK34" s="44"/>
      <c r="AL34" s="43"/>
      <c r="AM34" s="38"/>
      <c r="AN34" s="44"/>
      <c r="AO34" s="43">
        <f t="shared" si="18"/>
        <v>0</v>
      </c>
      <c r="AP34" s="38">
        <f t="shared" ref="AP34:AP56" si="48">F34+I34+L34+O34+R34+U34+X34+AA34+AD34+AG34+AJ34+AM34</f>
        <v>0</v>
      </c>
      <c r="AQ34" s="44"/>
      <c r="AR34" s="43"/>
      <c r="AS34" s="38"/>
      <c r="AT34" s="44"/>
      <c r="AU34" s="43"/>
      <c r="AV34" s="38"/>
      <c r="AW34" s="44"/>
      <c r="AX34" s="43"/>
      <c r="AY34" s="38"/>
      <c r="AZ34" s="44"/>
      <c r="BA34" s="43"/>
      <c r="BB34" s="38"/>
      <c r="BC34" s="44"/>
      <c r="BD34" s="43"/>
      <c r="BE34" s="38"/>
      <c r="BF34" s="44"/>
      <c r="BG34" s="43"/>
      <c r="BH34" s="38"/>
      <c r="BI34" s="44"/>
      <c r="BJ34" s="43"/>
      <c r="BK34" s="38"/>
      <c r="BL34" s="44"/>
      <c r="BM34" s="43"/>
      <c r="BN34" s="38"/>
      <c r="BO34" s="44"/>
      <c r="BP34" s="43"/>
      <c r="BQ34" s="38"/>
      <c r="BR34" s="44"/>
      <c r="BS34" s="43"/>
      <c r="BT34" s="38"/>
      <c r="BU34" s="44"/>
      <c r="BV34" s="43"/>
      <c r="BW34" s="38"/>
      <c r="BX34" s="44"/>
      <c r="BY34" s="43"/>
      <c r="BZ34" s="38"/>
      <c r="CA34" s="44"/>
      <c r="CB34" s="43">
        <f t="shared" si="19"/>
        <v>0</v>
      </c>
      <c r="CC34" s="38">
        <f t="shared" si="13"/>
        <v>0</v>
      </c>
      <c r="CD34" s="44"/>
      <c r="CE34" s="43"/>
      <c r="CF34" s="38"/>
      <c r="CG34" s="44"/>
      <c r="CH34" s="43"/>
      <c r="CI34" s="38"/>
      <c r="CJ34" s="44"/>
      <c r="CK34" s="43"/>
      <c r="CL34" s="38"/>
      <c r="CM34" s="44"/>
      <c r="CN34" s="43"/>
      <c r="CO34" s="38"/>
      <c r="CP34" s="44"/>
      <c r="CQ34" s="43"/>
      <c r="CR34" s="38"/>
      <c r="CS34" s="44"/>
      <c r="CT34" s="43"/>
      <c r="CU34" s="38"/>
      <c r="CV34" s="44"/>
      <c r="CW34" s="43"/>
      <c r="CX34" s="38"/>
      <c r="CY34" s="44"/>
      <c r="CZ34" s="43"/>
      <c r="DA34" s="38"/>
      <c r="DB34" s="44"/>
      <c r="DC34" s="43"/>
      <c r="DD34" s="38"/>
      <c r="DE34" s="44"/>
      <c r="DF34" s="43"/>
      <c r="DG34" s="38"/>
      <c r="DH34" s="44"/>
      <c r="DI34" s="43"/>
      <c r="DJ34" s="38"/>
      <c r="DK34" s="44"/>
      <c r="DL34" s="43"/>
      <c r="DM34" s="38"/>
      <c r="DN34" s="44"/>
      <c r="DO34" s="43">
        <f t="shared" si="20"/>
        <v>0</v>
      </c>
      <c r="DP34" s="38">
        <f t="shared" ref="DP34:DP56" si="49">CF34+CI34+CL34+CO34+CR34+CU34+CX34+DA34+DD34+DG34+DJ34+DM34</f>
        <v>0</v>
      </c>
      <c r="DQ34" s="44"/>
    </row>
    <row r="35" spans="2:121" x14ac:dyDescent="0.25">
      <c r="B35" s="199"/>
      <c r="C35" s="190"/>
      <c r="D35" s="83" t="s">
        <v>56</v>
      </c>
      <c r="E35" s="33">
        <v>0</v>
      </c>
      <c r="F35" s="34">
        <v>0</v>
      </c>
      <c r="G35" s="36">
        <f>SUM(E35:F35)</f>
        <v>0</v>
      </c>
      <c r="H35" s="33">
        <v>0</v>
      </c>
      <c r="I35" s="34">
        <v>0</v>
      </c>
      <c r="J35" s="36">
        <f>SUM(H35:I35)</f>
        <v>0</v>
      </c>
      <c r="K35" s="33">
        <v>0</v>
      </c>
      <c r="L35" s="34">
        <v>0</v>
      </c>
      <c r="M35" s="36">
        <f>SUM(K35:L35)</f>
        <v>0</v>
      </c>
      <c r="N35" s="33"/>
      <c r="O35" s="34"/>
      <c r="P35" s="36">
        <f>SUM(N35:O35)</f>
        <v>0</v>
      </c>
      <c r="Q35" s="33"/>
      <c r="R35" s="34"/>
      <c r="S35" s="36">
        <f>SUM(Q35:R35)</f>
        <v>0</v>
      </c>
      <c r="T35" s="33"/>
      <c r="U35" s="34"/>
      <c r="V35" s="36">
        <f>SUM(T35:U35)</f>
        <v>0</v>
      </c>
      <c r="W35" s="33"/>
      <c r="X35" s="34"/>
      <c r="Y35" s="36">
        <f>SUM(W35:X35)</f>
        <v>0</v>
      </c>
      <c r="Z35" s="33"/>
      <c r="AA35" s="34"/>
      <c r="AB35" s="36">
        <f>SUM(Z35,AA35)</f>
        <v>0</v>
      </c>
      <c r="AC35" s="33"/>
      <c r="AD35" s="34"/>
      <c r="AE35" s="36">
        <f>SUM(AC35,AD35)</f>
        <v>0</v>
      </c>
      <c r="AF35" s="33"/>
      <c r="AG35" s="34"/>
      <c r="AH35" s="36">
        <f>SUM(AF35,AG35)</f>
        <v>0</v>
      </c>
      <c r="AI35" s="33"/>
      <c r="AJ35" s="34"/>
      <c r="AK35" s="36">
        <f>SUM(AI35,AJ35)</f>
        <v>0</v>
      </c>
      <c r="AL35" s="33"/>
      <c r="AM35" s="34"/>
      <c r="AN35" s="36">
        <f>SUM(AL35,AM35)</f>
        <v>0</v>
      </c>
      <c r="AO35" s="33">
        <f t="shared" si="18"/>
        <v>0</v>
      </c>
      <c r="AP35" s="34">
        <f t="shared" si="48"/>
        <v>0</v>
      </c>
      <c r="AQ35" s="36">
        <f>SUM(AO35,AP35)</f>
        <v>0</v>
      </c>
      <c r="AR35" s="33"/>
      <c r="AS35" s="34"/>
      <c r="AT35" s="36">
        <f>SUM(AR35,AS35)</f>
        <v>0</v>
      </c>
      <c r="AU35" s="33"/>
      <c r="AV35" s="34"/>
      <c r="AW35" s="36">
        <f>SUM(AU35,AV35)</f>
        <v>0</v>
      </c>
      <c r="AX35" s="33"/>
      <c r="AY35" s="34"/>
      <c r="AZ35" s="36">
        <f>SUM(AX35,AY35)</f>
        <v>0</v>
      </c>
      <c r="BA35" s="33"/>
      <c r="BB35" s="34"/>
      <c r="BC35" s="36">
        <f>SUM(BA35,BB35)</f>
        <v>0</v>
      </c>
      <c r="BD35" s="33"/>
      <c r="BE35" s="34"/>
      <c r="BF35" s="36">
        <f>SUM(BD35,BE35)</f>
        <v>0</v>
      </c>
      <c r="BG35" s="33"/>
      <c r="BH35" s="34"/>
      <c r="BI35" s="36">
        <f>SUM(BG35,BH35)</f>
        <v>0</v>
      </c>
      <c r="BJ35" s="33"/>
      <c r="BK35" s="34"/>
      <c r="BL35" s="36">
        <f>SUM(BJ35,BK35)</f>
        <v>0</v>
      </c>
      <c r="BM35" s="33"/>
      <c r="BN35" s="34"/>
      <c r="BO35" s="36">
        <f>SUM(BM35,BN35)</f>
        <v>0</v>
      </c>
      <c r="BP35" s="33"/>
      <c r="BQ35" s="34"/>
      <c r="BR35" s="36">
        <f>SUM(BP35,BQ35)</f>
        <v>0</v>
      </c>
      <c r="BS35" s="33"/>
      <c r="BT35" s="34"/>
      <c r="BU35" s="36">
        <f>SUM(BS35,BT35)</f>
        <v>0</v>
      </c>
      <c r="BV35" s="33"/>
      <c r="BW35" s="34"/>
      <c r="BX35" s="36">
        <f>SUM(BV35,BW35)</f>
        <v>0</v>
      </c>
      <c r="BY35" s="33"/>
      <c r="BZ35" s="34"/>
      <c r="CA35" s="36">
        <f>SUM(BY35,BZ35)</f>
        <v>0</v>
      </c>
      <c r="CB35" s="33">
        <f t="shared" si="19"/>
        <v>0</v>
      </c>
      <c r="CC35" s="34">
        <f t="shared" si="13"/>
        <v>0</v>
      </c>
      <c r="CD35" s="36">
        <f>SUM(CB35,CC35)</f>
        <v>0</v>
      </c>
      <c r="CE35" s="33">
        <v>0</v>
      </c>
      <c r="CF35" s="34">
        <v>0</v>
      </c>
      <c r="CG35" s="36">
        <f>SUM(CE35,CF35)</f>
        <v>0</v>
      </c>
      <c r="CH35" s="33">
        <v>0</v>
      </c>
      <c r="CI35" s="34">
        <v>0</v>
      </c>
      <c r="CJ35" s="36">
        <f>SUM(CH35,CI35)</f>
        <v>0</v>
      </c>
      <c r="CK35" s="33">
        <v>0</v>
      </c>
      <c r="CL35" s="34">
        <v>0</v>
      </c>
      <c r="CM35" s="36">
        <f>SUM(CK35,CL35)</f>
        <v>0</v>
      </c>
      <c r="CN35" s="33">
        <v>0</v>
      </c>
      <c r="CO35" s="34">
        <v>0</v>
      </c>
      <c r="CP35" s="36">
        <f>SUM(CN35,CO35)</f>
        <v>0</v>
      </c>
      <c r="CQ35" s="33">
        <v>0</v>
      </c>
      <c r="CR35" s="34">
        <v>0</v>
      </c>
      <c r="CS35" s="36">
        <f>SUM(CQ35,CR35)</f>
        <v>0</v>
      </c>
      <c r="CT35" s="33"/>
      <c r="CU35" s="34"/>
      <c r="CV35" s="36"/>
      <c r="CW35" s="33"/>
      <c r="CX35" s="34"/>
      <c r="CY35" s="36"/>
      <c r="CZ35" s="33"/>
      <c r="DA35" s="34"/>
      <c r="DB35" s="36"/>
      <c r="DC35" s="33"/>
      <c r="DD35" s="34"/>
      <c r="DE35" s="36"/>
      <c r="DF35" s="33"/>
      <c r="DG35" s="34"/>
      <c r="DH35" s="36"/>
      <c r="DI35" s="33"/>
      <c r="DJ35" s="34"/>
      <c r="DK35" s="36"/>
      <c r="DL35" s="33"/>
      <c r="DM35" s="34"/>
      <c r="DN35" s="36"/>
      <c r="DO35" s="33">
        <f t="shared" si="20"/>
        <v>0</v>
      </c>
      <c r="DP35" s="34">
        <f t="shared" si="49"/>
        <v>0</v>
      </c>
      <c r="DQ35" s="36">
        <f>SUM(DO35,DP35)</f>
        <v>0</v>
      </c>
    </row>
    <row r="36" spans="2:121" x14ac:dyDescent="0.25">
      <c r="B36" s="199"/>
      <c r="C36" s="190"/>
      <c r="D36" s="83" t="s">
        <v>57</v>
      </c>
      <c r="E36" s="37">
        <v>28895.610687022901</v>
      </c>
      <c r="F36" s="35">
        <v>35020</v>
      </c>
      <c r="G36" s="36">
        <f t="shared" ref="G36:G39" si="50">SUM(E36:F36)</f>
        <v>63915.610687022898</v>
      </c>
      <c r="H36" s="37">
        <v>17587.669999999998</v>
      </c>
      <c r="I36" s="35">
        <v>4000</v>
      </c>
      <c r="J36" s="36">
        <f t="shared" ref="J36:J39" si="51">SUM(H36:I36)</f>
        <v>21587.67</v>
      </c>
      <c r="K36" s="37">
        <v>38589.800000000003</v>
      </c>
      <c r="L36" s="35">
        <v>22000</v>
      </c>
      <c r="M36" s="36">
        <f t="shared" ref="M36:M39" si="52">SUM(K36:L36)</f>
        <v>60589.8</v>
      </c>
      <c r="N36" s="37">
        <v>6000</v>
      </c>
      <c r="O36" s="35"/>
      <c r="P36" s="36">
        <f>SUM(N36:O36)</f>
        <v>6000</v>
      </c>
      <c r="Q36" s="37">
        <v>4300</v>
      </c>
      <c r="R36" s="35">
        <v>15000</v>
      </c>
      <c r="S36" s="36">
        <f>SUM(Q36:R36)</f>
        <v>19300</v>
      </c>
      <c r="T36" s="37">
        <v>24277</v>
      </c>
      <c r="U36" s="35"/>
      <c r="V36" s="36">
        <f t="shared" ref="V36:V39" si="53">SUM(T36:U36)</f>
        <v>24277</v>
      </c>
      <c r="W36" s="37"/>
      <c r="X36" s="35">
        <v>7097.1</v>
      </c>
      <c r="Y36" s="36">
        <f>SUM(W36:X36)</f>
        <v>7097.1</v>
      </c>
      <c r="Z36" s="37">
        <v>15849</v>
      </c>
      <c r="AA36" s="35"/>
      <c r="AB36" s="36">
        <f>SUM(Z36,AA36)</f>
        <v>15849</v>
      </c>
      <c r="AC36" s="37">
        <v>4244.3500000000004</v>
      </c>
      <c r="AD36" s="35"/>
      <c r="AE36" s="36">
        <f>SUM(AC36,AD36)</f>
        <v>4244.3500000000004</v>
      </c>
      <c r="AF36" s="37">
        <v>7850</v>
      </c>
      <c r="AG36" s="35">
        <v>9000</v>
      </c>
      <c r="AH36" s="36">
        <f>SUM(AF36,AG36)</f>
        <v>16850</v>
      </c>
      <c r="AI36" s="37">
        <v>10356</v>
      </c>
      <c r="AJ36" s="35">
        <v>8000</v>
      </c>
      <c r="AK36" s="36">
        <f>SUM(AI36,AJ36)</f>
        <v>18356</v>
      </c>
      <c r="AL36" s="37">
        <v>1401.886</v>
      </c>
      <c r="AM36" s="35">
        <v>6450</v>
      </c>
      <c r="AN36" s="36">
        <f>SUM(AL36,AM36)</f>
        <v>7851.8860000000004</v>
      </c>
      <c r="AO36" s="37">
        <f t="shared" si="18"/>
        <v>159351.31668702289</v>
      </c>
      <c r="AP36" s="35">
        <f t="shared" si="48"/>
        <v>106567.1</v>
      </c>
      <c r="AQ36" s="36">
        <f>SUM(AO36,AP36)</f>
        <v>265918.41668702289</v>
      </c>
      <c r="AR36" s="37">
        <v>20330</v>
      </c>
      <c r="AS36" s="35"/>
      <c r="AT36" s="36">
        <f>SUM(AR36,AS36)</f>
        <v>20330</v>
      </c>
      <c r="AU36" s="37">
        <v>20742</v>
      </c>
      <c r="AV36" s="35">
        <v>39756.730000000003</v>
      </c>
      <c r="AW36" s="36">
        <f>SUM(AU36,AV36)</f>
        <v>60498.73</v>
      </c>
      <c r="AX36" s="37">
        <v>19680</v>
      </c>
      <c r="AY36" s="35">
        <v>67210</v>
      </c>
      <c r="AZ36" s="36">
        <f>SUM(AX36,AY36)</f>
        <v>86890</v>
      </c>
      <c r="BA36" s="37">
        <v>19357.633590000001</v>
      </c>
      <c r="BB36" s="35">
        <v>10289</v>
      </c>
      <c r="BC36" s="36">
        <f>SUM(BA36,BB36)</f>
        <v>29646.633590000001</v>
      </c>
      <c r="BD36" s="37">
        <v>33598</v>
      </c>
      <c r="BE36" s="35"/>
      <c r="BF36" s="36">
        <f>SUM(BD36,BE36)</f>
        <v>33598</v>
      </c>
      <c r="BG36" s="37">
        <v>13885</v>
      </c>
      <c r="BH36" s="35">
        <v>39868</v>
      </c>
      <c r="BI36" s="36">
        <f>SUM(BG36,BH36)</f>
        <v>53753</v>
      </c>
      <c r="BJ36" s="37">
        <v>9185</v>
      </c>
      <c r="BK36" s="35">
        <v>19647</v>
      </c>
      <c r="BL36" s="36">
        <f>SUM(BJ36,BK36)</f>
        <v>28832</v>
      </c>
      <c r="BM36" s="37">
        <v>6307.15</v>
      </c>
      <c r="BN36" s="35">
        <v>5000</v>
      </c>
      <c r="BO36" s="36">
        <f>SUM(BM36,BN36)</f>
        <v>11307.15</v>
      </c>
      <c r="BP36" s="37">
        <v>6755</v>
      </c>
      <c r="BQ36" s="35">
        <v>11000</v>
      </c>
      <c r="BR36" s="36">
        <f>SUM(BP36,BQ36)</f>
        <v>17755</v>
      </c>
      <c r="BS36" s="37">
        <v>2776</v>
      </c>
      <c r="BT36" s="35"/>
      <c r="BU36" s="36">
        <f>SUM(BS36,BT36)</f>
        <v>2776</v>
      </c>
      <c r="BV36" s="37">
        <v>15945</v>
      </c>
      <c r="BW36" s="35">
        <v>6378</v>
      </c>
      <c r="BX36" s="36">
        <f>SUM(BV36,BW36)</f>
        <v>22323</v>
      </c>
      <c r="BY36" s="37">
        <v>5111</v>
      </c>
      <c r="BZ36" s="35">
        <v>4000</v>
      </c>
      <c r="CA36" s="36">
        <f>SUM(BY36,BZ36)</f>
        <v>9111</v>
      </c>
      <c r="CB36" s="37">
        <f t="shared" si="19"/>
        <v>173671.78358999998</v>
      </c>
      <c r="CC36" s="35">
        <f t="shared" si="13"/>
        <v>203148.73</v>
      </c>
      <c r="CD36" s="36">
        <f>SUM(CB36,CC36)</f>
        <v>376820.51358999999</v>
      </c>
      <c r="CE36" s="37">
        <v>27244</v>
      </c>
      <c r="CF36" s="35">
        <v>10000</v>
      </c>
      <c r="CG36" s="36">
        <f>SUM(CE36,CF36)</f>
        <v>37244</v>
      </c>
      <c r="CH36" s="37">
        <v>25491</v>
      </c>
      <c r="CI36" s="35">
        <v>4000</v>
      </c>
      <c r="CJ36" s="36">
        <f>SUM(CH36,CI36)</f>
        <v>29491</v>
      </c>
      <c r="CK36" s="37">
        <v>26820</v>
      </c>
      <c r="CL36" s="35">
        <v>13950</v>
      </c>
      <c r="CM36" s="36">
        <f>SUM(CK36,CL36)</f>
        <v>40770</v>
      </c>
      <c r="CN36" s="37">
        <v>32786</v>
      </c>
      <c r="CO36" s="35">
        <v>2499.5279999999998</v>
      </c>
      <c r="CP36" s="36">
        <f>SUM(CN36,CO36)</f>
        <v>35285.527999999998</v>
      </c>
      <c r="CQ36" s="37">
        <v>7305</v>
      </c>
      <c r="CR36" s="35">
        <v>14500</v>
      </c>
      <c r="CS36" s="36">
        <f>SUM(CQ36,CR36)</f>
        <v>21805</v>
      </c>
      <c r="CT36" s="37"/>
      <c r="CU36" s="35"/>
      <c r="CV36" s="36"/>
      <c r="CW36" s="37"/>
      <c r="CX36" s="35"/>
      <c r="CY36" s="36"/>
      <c r="CZ36" s="37"/>
      <c r="DA36" s="35"/>
      <c r="DB36" s="36"/>
      <c r="DC36" s="37"/>
      <c r="DD36" s="35"/>
      <c r="DE36" s="36"/>
      <c r="DF36" s="37"/>
      <c r="DG36" s="35"/>
      <c r="DH36" s="36"/>
      <c r="DI36" s="37"/>
      <c r="DJ36" s="35"/>
      <c r="DK36" s="36"/>
      <c r="DL36" s="37"/>
      <c r="DM36" s="35"/>
      <c r="DN36" s="36"/>
      <c r="DO36" s="37">
        <f t="shared" si="20"/>
        <v>119646</v>
      </c>
      <c r="DP36" s="35">
        <f t="shared" si="49"/>
        <v>44949.527999999998</v>
      </c>
      <c r="DQ36" s="36">
        <f>SUM(DO36,DP36)</f>
        <v>164595.52799999999</v>
      </c>
    </row>
    <row r="37" spans="2:121" x14ac:dyDescent="0.25">
      <c r="B37" s="199"/>
      <c r="C37" s="190"/>
      <c r="D37" s="83" t="s">
        <v>58</v>
      </c>
      <c r="E37" s="33">
        <v>0</v>
      </c>
      <c r="F37" s="34">
        <v>0</v>
      </c>
      <c r="G37" s="36">
        <f t="shared" si="50"/>
        <v>0</v>
      </c>
      <c r="H37" s="33">
        <v>0</v>
      </c>
      <c r="I37" s="34">
        <v>0</v>
      </c>
      <c r="J37" s="36">
        <f t="shared" si="51"/>
        <v>0</v>
      </c>
      <c r="K37" s="33">
        <v>0</v>
      </c>
      <c r="L37" s="34">
        <v>0</v>
      </c>
      <c r="M37" s="36">
        <f t="shared" si="52"/>
        <v>0</v>
      </c>
      <c r="N37" s="33"/>
      <c r="O37" s="34"/>
      <c r="P37" s="36">
        <f t="shared" ref="P37:P39" si="54">SUM(N37:O37)</f>
        <v>0</v>
      </c>
      <c r="Q37" s="33"/>
      <c r="R37" s="34"/>
      <c r="S37" s="36">
        <f t="shared" ref="S37:S39" si="55">SUM(Q37:R37)</f>
        <v>0</v>
      </c>
      <c r="T37" s="33"/>
      <c r="U37" s="34"/>
      <c r="V37" s="36">
        <f t="shared" si="53"/>
        <v>0</v>
      </c>
      <c r="W37" s="33"/>
      <c r="X37" s="34"/>
      <c r="Y37" s="36">
        <f t="shared" ref="Y37:Y39" si="56">SUM(W37:X37)</f>
        <v>0</v>
      </c>
      <c r="Z37" s="33"/>
      <c r="AA37" s="34"/>
      <c r="AB37" s="36">
        <f>SUM(Z37,AA37)</f>
        <v>0</v>
      </c>
      <c r="AC37" s="33"/>
      <c r="AD37" s="34"/>
      <c r="AE37" s="36">
        <f>SUM(AC37,AD37)</f>
        <v>0</v>
      </c>
      <c r="AF37" s="33"/>
      <c r="AG37" s="34"/>
      <c r="AH37" s="36">
        <f>SUM(AF37,AG37)</f>
        <v>0</v>
      </c>
      <c r="AI37" s="33"/>
      <c r="AJ37" s="34"/>
      <c r="AK37" s="36">
        <f>SUM(AI37,AJ37)</f>
        <v>0</v>
      </c>
      <c r="AL37" s="33"/>
      <c r="AM37" s="34"/>
      <c r="AN37" s="36">
        <f>SUM(AL37,AM37)</f>
        <v>0</v>
      </c>
      <c r="AO37" s="33">
        <f t="shared" si="18"/>
        <v>0</v>
      </c>
      <c r="AP37" s="34">
        <f t="shared" si="48"/>
        <v>0</v>
      </c>
      <c r="AQ37" s="36">
        <f>SUM(AO37,AP37)</f>
        <v>0</v>
      </c>
      <c r="AR37" s="33"/>
      <c r="AS37" s="34"/>
      <c r="AT37" s="36">
        <f>SUM(AR37,AS37)</f>
        <v>0</v>
      </c>
      <c r="AU37" s="33"/>
      <c r="AV37" s="34"/>
      <c r="AW37" s="36">
        <f>SUM(AU37,AV37)</f>
        <v>0</v>
      </c>
      <c r="AX37" s="33"/>
      <c r="AY37" s="34"/>
      <c r="AZ37" s="36">
        <f>SUM(AX37,AY37)</f>
        <v>0</v>
      </c>
      <c r="BA37" s="33"/>
      <c r="BB37" s="34"/>
      <c r="BC37" s="36">
        <f>SUM(BA37,BB37)</f>
        <v>0</v>
      </c>
      <c r="BD37" s="33"/>
      <c r="BE37" s="34"/>
      <c r="BF37" s="36">
        <f>SUM(BD37,BE37)</f>
        <v>0</v>
      </c>
      <c r="BG37" s="33"/>
      <c r="BH37" s="34"/>
      <c r="BI37" s="36">
        <f>SUM(BG37,BH37)</f>
        <v>0</v>
      </c>
      <c r="BJ37" s="33"/>
      <c r="BK37" s="34"/>
      <c r="BL37" s="36">
        <f>SUM(BJ37,BK37)</f>
        <v>0</v>
      </c>
      <c r="BM37" s="33"/>
      <c r="BN37" s="34"/>
      <c r="BO37" s="36">
        <f>SUM(BM37,BN37)</f>
        <v>0</v>
      </c>
      <c r="BP37" s="33"/>
      <c r="BQ37" s="34"/>
      <c r="BR37" s="36">
        <f>SUM(BP37,BQ37)</f>
        <v>0</v>
      </c>
      <c r="BS37" s="33"/>
      <c r="BT37" s="34"/>
      <c r="BU37" s="36">
        <f>SUM(BS37,BT37)</f>
        <v>0</v>
      </c>
      <c r="BV37" s="33"/>
      <c r="BW37" s="34"/>
      <c r="BX37" s="36">
        <f>SUM(BV37,BW37)</f>
        <v>0</v>
      </c>
      <c r="BY37" s="33"/>
      <c r="BZ37" s="34"/>
      <c r="CA37" s="36">
        <f>SUM(BY37,BZ37)</f>
        <v>0</v>
      </c>
      <c r="CB37" s="33">
        <f t="shared" si="19"/>
        <v>0</v>
      </c>
      <c r="CC37" s="34">
        <f t="shared" si="13"/>
        <v>0</v>
      </c>
      <c r="CD37" s="36">
        <f>SUM(CB37,CC37)</f>
        <v>0</v>
      </c>
      <c r="CE37" s="33">
        <v>0</v>
      </c>
      <c r="CF37" s="34">
        <v>0</v>
      </c>
      <c r="CG37" s="36">
        <f>SUM(CE37,CF37)</f>
        <v>0</v>
      </c>
      <c r="CH37" s="33">
        <v>0</v>
      </c>
      <c r="CI37" s="34">
        <v>0</v>
      </c>
      <c r="CJ37" s="36">
        <f>SUM(CH37,CI37)</f>
        <v>0</v>
      </c>
      <c r="CK37" s="33">
        <v>0</v>
      </c>
      <c r="CL37" s="34">
        <v>0</v>
      </c>
      <c r="CM37" s="36">
        <f>SUM(CK37,CL37)</f>
        <v>0</v>
      </c>
      <c r="CN37" s="33">
        <v>0</v>
      </c>
      <c r="CO37" s="34">
        <v>0</v>
      </c>
      <c r="CP37" s="36">
        <f>SUM(CN37,CO37)</f>
        <v>0</v>
      </c>
      <c r="CQ37" s="33">
        <v>0</v>
      </c>
      <c r="CR37" s="34">
        <v>0</v>
      </c>
      <c r="CS37" s="36">
        <f>SUM(CQ37,CR38)</f>
        <v>0</v>
      </c>
      <c r="CT37" s="33"/>
      <c r="CU37" s="34"/>
      <c r="CV37" s="36"/>
      <c r="CW37" s="33"/>
      <c r="CX37" s="34"/>
      <c r="CY37" s="36"/>
      <c r="CZ37" s="33"/>
      <c r="DA37" s="34"/>
      <c r="DB37" s="36"/>
      <c r="DC37" s="33"/>
      <c r="DD37" s="34"/>
      <c r="DE37" s="36"/>
      <c r="DF37" s="33"/>
      <c r="DG37" s="34"/>
      <c r="DH37" s="36"/>
      <c r="DI37" s="33"/>
      <c r="DJ37" s="34"/>
      <c r="DK37" s="36"/>
      <c r="DL37" s="33"/>
      <c r="DM37" s="34"/>
      <c r="DN37" s="36"/>
      <c r="DO37" s="33">
        <f t="shared" si="20"/>
        <v>0</v>
      </c>
      <c r="DP37" s="34">
        <f t="shared" si="49"/>
        <v>0</v>
      </c>
      <c r="DQ37" s="36">
        <f>SUM(DO37,DP37)</f>
        <v>0</v>
      </c>
    </row>
    <row r="38" spans="2:121" x14ac:dyDescent="0.25">
      <c r="B38" s="199"/>
      <c r="C38" s="190"/>
      <c r="D38" s="83" t="s">
        <v>59</v>
      </c>
      <c r="E38" s="33">
        <v>0</v>
      </c>
      <c r="F38" s="34">
        <v>0</v>
      </c>
      <c r="G38" s="36">
        <f t="shared" si="50"/>
        <v>0</v>
      </c>
      <c r="H38" s="33">
        <v>0</v>
      </c>
      <c r="I38" s="34">
        <v>0</v>
      </c>
      <c r="J38" s="36">
        <f t="shared" si="51"/>
        <v>0</v>
      </c>
      <c r="K38" s="33">
        <v>0</v>
      </c>
      <c r="L38" s="34">
        <v>0</v>
      </c>
      <c r="M38" s="36">
        <f t="shared" si="52"/>
        <v>0</v>
      </c>
      <c r="N38" s="33"/>
      <c r="O38" s="34"/>
      <c r="P38" s="36">
        <f t="shared" si="54"/>
        <v>0</v>
      </c>
      <c r="Q38" s="33"/>
      <c r="R38" s="34"/>
      <c r="S38" s="36">
        <f t="shared" si="55"/>
        <v>0</v>
      </c>
      <c r="T38" s="33"/>
      <c r="U38" s="34"/>
      <c r="V38" s="36">
        <f t="shared" si="53"/>
        <v>0</v>
      </c>
      <c r="W38" s="33"/>
      <c r="X38" s="34"/>
      <c r="Y38" s="36">
        <f t="shared" si="56"/>
        <v>0</v>
      </c>
      <c r="Z38" s="33"/>
      <c r="AA38" s="34"/>
      <c r="AB38" s="36">
        <f t="shared" ref="AB38:AB39" si="57">SUM(Z38,AA38)</f>
        <v>0</v>
      </c>
      <c r="AC38" s="33"/>
      <c r="AD38" s="34"/>
      <c r="AE38" s="36">
        <f t="shared" ref="AE38:AE39" si="58">SUM(AC38,AD38)</f>
        <v>0</v>
      </c>
      <c r="AF38" s="33"/>
      <c r="AG38" s="34"/>
      <c r="AH38" s="36">
        <f t="shared" ref="AH38:AH39" si="59">SUM(AF38,AG38)</f>
        <v>0</v>
      </c>
      <c r="AI38" s="33"/>
      <c r="AJ38" s="34"/>
      <c r="AK38" s="36">
        <f>SUM(AI38,AJ38)</f>
        <v>0</v>
      </c>
      <c r="AL38" s="33"/>
      <c r="AM38" s="34"/>
      <c r="AN38" s="36">
        <f>SUM(AL38,AM38)</f>
        <v>0</v>
      </c>
      <c r="AO38" s="33">
        <f t="shared" si="18"/>
        <v>0</v>
      </c>
      <c r="AP38" s="34">
        <f t="shared" si="48"/>
        <v>0</v>
      </c>
      <c r="AQ38" s="36">
        <f>SUM(AO38,AP38)</f>
        <v>0</v>
      </c>
      <c r="AR38" s="33"/>
      <c r="AS38" s="34"/>
      <c r="AT38" s="36">
        <f>SUM(AR38,AS38)</f>
        <v>0</v>
      </c>
      <c r="AU38" s="33"/>
      <c r="AV38" s="34"/>
      <c r="AW38" s="36">
        <f>SUM(AU38,AV38)</f>
        <v>0</v>
      </c>
      <c r="AX38" s="33"/>
      <c r="AY38" s="34"/>
      <c r="AZ38" s="36">
        <f>SUM(AX38,AY38)</f>
        <v>0</v>
      </c>
      <c r="BA38" s="33"/>
      <c r="BB38" s="34"/>
      <c r="BC38" s="36">
        <f>SUM(BA38,BB38)</f>
        <v>0</v>
      </c>
      <c r="BD38" s="33"/>
      <c r="BE38" s="34"/>
      <c r="BF38" s="36">
        <f>SUM(BD38,BE38)</f>
        <v>0</v>
      </c>
      <c r="BG38" s="33"/>
      <c r="BH38" s="34"/>
      <c r="BI38" s="36">
        <f>SUM(BG38,BH38)</f>
        <v>0</v>
      </c>
      <c r="BJ38" s="33"/>
      <c r="BK38" s="34"/>
      <c r="BL38" s="36">
        <f>SUM(BJ38,BK38)</f>
        <v>0</v>
      </c>
      <c r="BM38" s="33"/>
      <c r="BN38" s="34"/>
      <c r="BO38" s="36">
        <f>SUM(BM38,BN38)</f>
        <v>0</v>
      </c>
      <c r="BP38" s="33"/>
      <c r="BQ38" s="34"/>
      <c r="BR38" s="36">
        <f>SUM(BP38,BQ38)</f>
        <v>0</v>
      </c>
      <c r="BS38" s="33"/>
      <c r="BT38" s="34"/>
      <c r="BU38" s="36">
        <f>SUM(BS38,BT38)</f>
        <v>0</v>
      </c>
      <c r="BV38" s="33"/>
      <c r="BW38" s="34"/>
      <c r="BX38" s="36">
        <f>SUM(BV38,BW38)</f>
        <v>0</v>
      </c>
      <c r="BY38" s="33"/>
      <c r="BZ38" s="34"/>
      <c r="CA38" s="36">
        <f>SUM(BY38,BZ38)</f>
        <v>0</v>
      </c>
      <c r="CB38" s="33">
        <f t="shared" si="19"/>
        <v>0</v>
      </c>
      <c r="CC38" s="34">
        <f t="shared" si="13"/>
        <v>0</v>
      </c>
      <c r="CD38" s="36">
        <f>SUM(CB38,CC38)</f>
        <v>0</v>
      </c>
      <c r="CE38" s="33">
        <v>0</v>
      </c>
      <c r="CF38" s="34">
        <v>0</v>
      </c>
      <c r="CG38" s="36">
        <f>SUM(CE38,CF38)</f>
        <v>0</v>
      </c>
      <c r="CH38" s="33">
        <v>0</v>
      </c>
      <c r="CI38" s="34">
        <v>0</v>
      </c>
      <c r="CJ38" s="36">
        <f>SUM(CH38,CI38)</f>
        <v>0</v>
      </c>
      <c r="CK38" s="33">
        <v>0</v>
      </c>
      <c r="CL38" s="34">
        <v>0</v>
      </c>
      <c r="CM38" s="36">
        <f>SUM(CK38,CL38)</f>
        <v>0</v>
      </c>
      <c r="CN38" s="33">
        <v>0</v>
      </c>
      <c r="CO38" s="34">
        <v>0</v>
      </c>
      <c r="CP38" s="36">
        <f>SUM(CN38,CO38)</f>
        <v>0</v>
      </c>
      <c r="CQ38" s="33">
        <v>0</v>
      </c>
      <c r="CR38" s="34">
        <v>0</v>
      </c>
      <c r="CS38" s="36">
        <f>SUM(CQ38,CR38)</f>
        <v>0</v>
      </c>
      <c r="CT38" s="33"/>
      <c r="CU38" s="34"/>
      <c r="CV38" s="36"/>
      <c r="CW38" s="33"/>
      <c r="CX38" s="34"/>
      <c r="CY38" s="36"/>
      <c r="CZ38" s="33"/>
      <c r="DA38" s="34"/>
      <c r="DB38" s="36"/>
      <c r="DC38" s="33"/>
      <c r="DD38" s="34"/>
      <c r="DE38" s="36"/>
      <c r="DF38" s="33"/>
      <c r="DG38" s="34"/>
      <c r="DH38" s="36"/>
      <c r="DI38" s="33"/>
      <c r="DJ38" s="34"/>
      <c r="DK38" s="36"/>
      <c r="DL38" s="33"/>
      <c r="DM38" s="34"/>
      <c r="DN38" s="36"/>
      <c r="DO38" s="33">
        <f t="shared" si="20"/>
        <v>0</v>
      </c>
      <c r="DP38" s="34">
        <f t="shared" si="49"/>
        <v>0</v>
      </c>
      <c r="DQ38" s="36">
        <f>SUM(DO38,DP38)</f>
        <v>0</v>
      </c>
    </row>
    <row r="39" spans="2:121" x14ac:dyDescent="0.25">
      <c r="B39" s="199"/>
      <c r="C39" s="190"/>
      <c r="D39" s="83" t="s">
        <v>60</v>
      </c>
      <c r="E39" s="33">
        <v>0</v>
      </c>
      <c r="F39" s="34">
        <v>0</v>
      </c>
      <c r="G39" s="36">
        <f t="shared" si="50"/>
        <v>0</v>
      </c>
      <c r="H39" s="33">
        <v>0</v>
      </c>
      <c r="I39" s="34">
        <v>0</v>
      </c>
      <c r="J39" s="36">
        <f t="shared" si="51"/>
        <v>0</v>
      </c>
      <c r="K39" s="33">
        <v>0</v>
      </c>
      <c r="L39" s="34">
        <v>0</v>
      </c>
      <c r="M39" s="36">
        <f t="shared" si="52"/>
        <v>0</v>
      </c>
      <c r="N39" s="33"/>
      <c r="O39" s="34"/>
      <c r="P39" s="36">
        <f t="shared" si="54"/>
        <v>0</v>
      </c>
      <c r="Q39" s="33"/>
      <c r="R39" s="34"/>
      <c r="S39" s="36">
        <f t="shared" si="55"/>
        <v>0</v>
      </c>
      <c r="T39" s="33"/>
      <c r="U39" s="34"/>
      <c r="V39" s="36">
        <f t="shared" si="53"/>
        <v>0</v>
      </c>
      <c r="W39" s="33"/>
      <c r="X39" s="34"/>
      <c r="Y39" s="36">
        <f t="shared" si="56"/>
        <v>0</v>
      </c>
      <c r="Z39" s="33"/>
      <c r="AA39" s="34"/>
      <c r="AB39" s="36">
        <f t="shared" si="57"/>
        <v>0</v>
      </c>
      <c r="AC39" s="33"/>
      <c r="AD39" s="34"/>
      <c r="AE39" s="36">
        <f t="shared" si="58"/>
        <v>0</v>
      </c>
      <c r="AF39" s="33"/>
      <c r="AG39" s="34"/>
      <c r="AH39" s="36">
        <f t="shared" si="59"/>
        <v>0</v>
      </c>
      <c r="AI39" s="33"/>
      <c r="AJ39" s="34"/>
      <c r="AK39" s="36">
        <f>SUM(AI39,AJ39)</f>
        <v>0</v>
      </c>
      <c r="AL39" s="33"/>
      <c r="AM39" s="34"/>
      <c r="AN39" s="36">
        <f>SUM(AL39,AM39)</f>
        <v>0</v>
      </c>
      <c r="AO39" s="33">
        <f t="shared" si="18"/>
        <v>0</v>
      </c>
      <c r="AP39" s="34">
        <f t="shared" si="48"/>
        <v>0</v>
      </c>
      <c r="AQ39" s="36">
        <f>SUM(AO39,AP39)</f>
        <v>0</v>
      </c>
      <c r="AR39" s="33"/>
      <c r="AS39" s="34"/>
      <c r="AT39" s="36">
        <f>SUM(AR39,AS39)</f>
        <v>0</v>
      </c>
      <c r="AU39" s="33"/>
      <c r="AV39" s="34"/>
      <c r="AW39" s="36">
        <f>SUM(AU39,AV39)</f>
        <v>0</v>
      </c>
      <c r="AX39" s="33"/>
      <c r="AY39" s="34"/>
      <c r="AZ39" s="36">
        <f>SUM(AX39,AY39)</f>
        <v>0</v>
      </c>
      <c r="BA39" s="33"/>
      <c r="BB39" s="34"/>
      <c r="BC39" s="36">
        <f>SUM(BA39,BB39)</f>
        <v>0</v>
      </c>
      <c r="BD39" s="33"/>
      <c r="BE39" s="34"/>
      <c r="BF39" s="36">
        <f>SUM(BD39,BE39)</f>
        <v>0</v>
      </c>
      <c r="BG39" s="33"/>
      <c r="BH39" s="34"/>
      <c r="BI39" s="36">
        <f>SUM(BG39,BH39)</f>
        <v>0</v>
      </c>
      <c r="BJ39" s="33"/>
      <c r="BK39" s="34"/>
      <c r="BL39" s="36">
        <f>SUM(BJ39,BK39)</f>
        <v>0</v>
      </c>
      <c r="BM39" s="33"/>
      <c r="BN39" s="34"/>
      <c r="BO39" s="36">
        <f>SUM(BM39,BN39)</f>
        <v>0</v>
      </c>
      <c r="BP39" s="33"/>
      <c r="BQ39" s="34"/>
      <c r="BR39" s="36">
        <f>SUM(BP39,BQ39)</f>
        <v>0</v>
      </c>
      <c r="BS39" s="33"/>
      <c r="BT39" s="34"/>
      <c r="BU39" s="36">
        <f>SUM(BS39,BT39)</f>
        <v>0</v>
      </c>
      <c r="BV39" s="33"/>
      <c r="BW39" s="34"/>
      <c r="BX39" s="36">
        <f>SUM(BV39,BW39)</f>
        <v>0</v>
      </c>
      <c r="BY39" s="33"/>
      <c r="BZ39" s="34"/>
      <c r="CA39" s="36">
        <f>SUM(BY39,BZ39)</f>
        <v>0</v>
      </c>
      <c r="CB39" s="33">
        <f t="shared" si="19"/>
        <v>0</v>
      </c>
      <c r="CC39" s="34">
        <f t="shared" si="13"/>
        <v>0</v>
      </c>
      <c r="CD39" s="36">
        <f>SUM(CB39,CC39)</f>
        <v>0</v>
      </c>
      <c r="CE39" s="33">
        <v>0</v>
      </c>
      <c r="CF39" s="34">
        <v>0</v>
      </c>
      <c r="CG39" s="36">
        <f>SUM(CE39,CF39)</f>
        <v>0</v>
      </c>
      <c r="CH39" s="33">
        <v>0</v>
      </c>
      <c r="CI39" s="34">
        <v>0</v>
      </c>
      <c r="CJ39" s="36">
        <f>SUM(CH39,CI39)</f>
        <v>0</v>
      </c>
      <c r="CK39" s="33">
        <v>0</v>
      </c>
      <c r="CL39" s="34">
        <v>0</v>
      </c>
      <c r="CM39" s="36">
        <f>SUM(CK39,CL39)</f>
        <v>0</v>
      </c>
      <c r="CN39" s="33">
        <v>0</v>
      </c>
      <c r="CO39" s="34">
        <v>0</v>
      </c>
      <c r="CP39" s="36">
        <f>SUM(CN39,CO39)</f>
        <v>0</v>
      </c>
      <c r="CQ39" s="33">
        <v>0</v>
      </c>
      <c r="CR39" s="34">
        <v>0</v>
      </c>
      <c r="CS39" s="36">
        <f>SUM(CQ39,CR39)</f>
        <v>0</v>
      </c>
      <c r="CT39" s="33"/>
      <c r="CU39" s="34"/>
      <c r="CV39" s="36"/>
      <c r="CW39" s="33"/>
      <c r="CX39" s="34"/>
      <c r="CY39" s="36"/>
      <c r="CZ39" s="33"/>
      <c r="DA39" s="34"/>
      <c r="DB39" s="36"/>
      <c r="DC39" s="33"/>
      <c r="DD39" s="34"/>
      <c r="DE39" s="36"/>
      <c r="DF39" s="33"/>
      <c r="DG39" s="34"/>
      <c r="DH39" s="36"/>
      <c r="DI39" s="33"/>
      <c r="DJ39" s="34"/>
      <c r="DK39" s="36"/>
      <c r="DL39" s="33"/>
      <c r="DM39" s="34"/>
      <c r="DN39" s="36"/>
      <c r="DO39" s="33">
        <f t="shared" si="20"/>
        <v>0</v>
      </c>
      <c r="DP39" s="34">
        <f t="shared" si="49"/>
        <v>0</v>
      </c>
      <c r="DQ39" s="36">
        <f>SUM(DO39,DP39)</f>
        <v>0</v>
      </c>
    </row>
    <row r="40" spans="2:121" ht="30" x14ac:dyDescent="0.25">
      <c r="B40" s="199"/>
      <c r="C40" s="190"/>
      <c r="D40" s="84" t="s">
        <v>61</v>
      </c>
      <c r="E40" s="40">
        <f t="shared" ref="E40:AN40" si="60">+SUM(E35:E39)</f>
        <v>28895.610687022901</v>
      </c>
      <c r="F40" s="41">
        <f t="shared" si="60"/>
        <v>35020</v>
      </c>
      <c r="G40" s="42">
        <f t="shared" si="60"/>
        <v>63915.610687022898</v>
      </c>
      <c r="H40" s="40">
        <f t="shared" si="60"/>
        <v>17587.669999999998</v>
      </c>
      <c r="I40" s="41">
        <f t="shared" si="60"/>
        <v>4000</v>
      </c>
      <c r="J40" s="42">
        <f t="shared" si="60"/>
        <v>21587.67</v>
      </c>
      <c r="K40" s="40">
        <f t="shared" si="60"/>
        <v>38589.800000000003</v>
      </c>
      <c r="L40" s="41">
        <f t="shared" si="60"/>
        <v>22000</v>
      </c>
      <c r="M40" s="42">
        <f t="shared" si="60"/>
        <v>60589.8</v>
      </c>
      <c r="N40" s="40">
        <f t="shared" si="60"/>
        <v>6000</v>
      </c>
      <c r="O40" s="41">
        <f t="shared" si="60"/>
        <v>0</v>
      </c>
      <c r="P40" s="42">
        <f t="shared" si="60"/>
        <v>6000</v>
      </c>
      <c r="Q40" s="40">
        <f t="shared" si="60"/>
        <v>4300</v>
      </c>
      <c r="R40" s="41">
        <f t="shared" si="60"/>
        <v>15000</v>
      </c>
      <c r="S40" s="42">
        <f t="shared" si="60"/>
        <v>19300</v>
      </c>
      <c r="T40" s="40">
        <f t="shared" si="60"/>
        <v>24277</v>
      </c>
      <c r="U40" s="41">
        <f t="shared" si="60"/>
        <v>0</v>
      </c>
      <c r="V40" s="42">
        <f t="shared" si="60"/>
        <v>24277</v>
      </c>
      <c r="W40" s="40">
        <f t="shared" si="60"/>
        <v>0</v>
      </c>
      <c r="X40" s="41">
        <f t="shared" si="60"/>
        <v>7097.1</v>
      </c>
      <c r="Y40" s="42">
        <f t="shared" si="60"/>
        <v>7097.1</v>
      </c>
      <c r="Z40" s="40">
        <f t="shared" si="60"/>
        <v>15849</v>
      </c>
      <c r="AA40" s="41">
        <f t="shared" si="60"/>
        <v>0</v>
      </c>
      <c r="AB40" s="42">
        <f t="shared" si="60"/>
        <v>15849</v>
      </c>
      <c r="AC40" s="40">
        <f t="shared" si="60"/>
        <v>4244.3500000000004</v>
      </c>
      <c r="AD40" s="41">
        <f t="shared" si="60"/>
        <v>0</v>
      </c>
      <c r="AE40" s="42">
        <f t="shared" si="60"/>
        <v>4244.3500000000004</v>
      </c>
      <c r="AF40" s="40">
        <f t="shared" si="60"/>
        <v>7850</v>
      </c>
      <c r="AG40" s="41">
        <f t="shared" si="60"/>
        <v>9000</v>
      </c>
      <c r="AH40" s="42">
        <f t="shared" si="60"/>
        <v>16850</v>
      </c>
      <c r="AI40" s="40">
        <f t="shared" si="60"/>
        <v>10356</v>
      </c>
      <c r="AJ40" s="41">
        <f t="shared" si="60"/>
        <v>8000</v>
      </c>
      <c r="AK40" s="42">
        <f t="shared" si="60"/>
        <v>18356</v>
      </c>
      <c r="AL40" s="40">
        <f t="shared" si="60"/>
        <v>1401.886</v>
      </c>
      <c r="AM40" s="41">
        <f t="shared" si="60"/>
        <v>6450</v>
      </c>
      <c r="AN40" s="42">
        <f t="shared" si="60"/>
        <v>7851.8860000000004</v>
      </c>
      <c r="AO40" s="40">
        <f t="shared" si="18"/>
        <v>159351.31668702289</v>
      </c>
      <c r="AP40" s="41">
        <f t="shared" si="48"/>
        <v>106567.1</v>
      </c>
      <c r="AQ40" s="42">
        <f>+SUM(AQ35:AQ39)</f>
        <v>265918.41668702289</v>
      </c>
      <c r="AR40" s="40">
        <f t="shared" ref="AR40:CA40" si="61">+SUM(AR35:AR39)</f>
        <v>20330</v>
      </c>
      <c r="AS40" s="41">
        <f t="shared" si="61"/>
        <v>0</v>
      </c>
      <c r="AT40" s="42">
        <f t="shared" si="61"/>
        <v>20330</v>
      </c>
      <c r="AU40" s="40">
        <f t="shared" si="61"/>
        <v>20742</v>
      </c>
      <c r="AV40" s="41">
        <f t="shared" si="61"/>
        <v>39756.730000000003</v>
      </c>
      <c r="AW40" s="42">
        <f t="shared" si="61"/>
        <v>60498.73</v>
      </c>
      <c r="AX40" s="40">
        <f t="shared" si="61"/>
        <v>19680</v>
      </c>
      <c r="AY40" s="41">
        <f t="shared" si="61"/>
        <v>67210</v>
      </c>
      <c r="AZ40" s="42">
        <f t="shared" si="61"/>
        <v>86890</v>
      </c>
      <c r="BA40" s="40">
        <f t="shared" si="61"/>
        <v>19357.633590000001</v>
      </c>
      <c r="BB40" s="41">
        <f t="shared" si="61"/>
        <v>10289</v>
      </c>
      <c r="BC40" s="42">
        <f t="shared" si="61"/>
        <v>29646.633590000001</v>
      </c>
      <c r="BD40" s="40">
        <f t="shared" si="61"/>
        <v>33598</v>
      </c>
      <c r="BE40" s="41">
        <f t="shared" si="61"/>
        <v>0</v>
      </c>
      <c r="BF40" s="42">
        <f t="shared" si="61"/>
        <v>33598</v>
      </c>
      <c r="BG40" s="40">
        <f t="shared" si="61"/>
        <v>13885</v>
      </c>
      <c r="BH40" s="41">
        <f t="shared" si="61"/>
        <v>39868</v>
      </c>
      <c r="BI40" s="42">
        <f t="shared" si="61"/>
        <v>53753</v>
      </c>
      <c r="BJ40" s="40">
        <f t="shared" si="61"/>
        <v>9185</v>
      </c>
      <c r="BK40" s="41">
        <f t="shared" si="61"/>
        <v>19647</v>
      </c>
      <c r="BL40" s="42">
        <f t="shared" si="61"/>
        <v>28832</v>
      </c>
      <c r="BM40" s="40">
        <f t="shared" si="61"/>
        <v>6307.15</v>
      </c>
      <c r="BN40" s="41">
        <f t="shared" si="61"/>
        <v>5000</v>
      </c>
      <c r="BO40" s="42">
        <f t="shared" si="61"/>
        <v>11307.15</v>
      </c>
      <c r="BP40" s="40">
        <f t="shared" si="61"/>
        <v>6755</v>
      </c>
      <c r="BQ40" s="41">
        <f t="shared" si="61"/>
        <v>11000</v>
      </c>
      <c r="BR40" s="42">
        <f t="shared" si="61"/>
        <v>17755</v>
      </c>
      <c r="BS40" s="40">
        <f t="shared" si="61"/>
        <v>2776</v>
      </c>
      <c r="BT40" s="41">
        <f t="shared" si="61"/>
        <v>0</v>
      </c>
      <c r="BU40" s="42">
        <f t="shared" si="61"/>
        <v>2776</v>
      </c>
      <c r="BV40" s="40">
        <f t="shared" si="61"/>
        <v>15945</v>
      </c>
      <c r="BW40" s="41">
        <f t="shared" si="61"/>
        <v>6378</v>
      </c>
      <c r="BX40" s="42">
        <f t="shared" si="61"/>
        <v>22323</v>
      </c>
      <c r="BY40" s="40">
        <f t="shared" si="61"/>
        <v>5111</v>
      </c>
      <c r="BZ40" s="41">
        <f t="shared" si="61"/>
        <v>4000</v>
      </c>
      <c r="CA40" s="42">
        <f t="shared" si="61"/>
        <v>9111</v>
      </c>
      <c r="CB40" s="40">
        <f t="shared" si="19"/>
        <v>173671.78358999998</v>
      </c>
      <c r="CC40" s="41">
        <f t="shared" si="13"/>
        <v>203148.73</v>
      </c>
      <c r="CD40" s="42">
        <f>+SUM(CD35:CD39)</f>
        <v>376820.51358999999</v>
      </c>
      <c r="CE40" s="40">
        <f t="shared" ref="CE40:DN40" si="62">+SUM(CE35:CE39)</f>
        <v>27244</v>
      </c>
      <c r="CF40" s="41">
        <f t="shared" si="62"/>
        <v>10000</v>
      </c>
      <c r="CG40" s="42">
        <f t="shared" si="62"/>
        <v>37244</v>
      </c>
      <c r="CH40" s="40">
        <f t="shared" si="62"/>
        <v>25491</v>
      </c>
      <c r="CI40" s="41">
        <f t="shared" si="62"/>
        <v>4000</v>
      </c>
      <c r="CJ40" s="42">
        <f t="shared" si="62"/>
        <v>29491</v>
      </c>
      <c r="CK40" s="40">
        <f t="shared" si="62"/>
        <v>26820</v>
      </c>
      <c r="CL40" s="41">
        <f t="shared" si="62"/>
        <v>13950</v>
      </c>
      <c r="CM40" s="42">
        <f t="shared" si="62"/>
        <v>40770</v>
      </c>
      <c r="CN40" s="40">
        <f t="shared" si="62"/>
        <v>32786</v>
      </c>
      <c r="CO40" s="41">
        <f t="shared" si="62"/>
        <v>2499.5279999999998</v>
      </c>
      <c r="CP40" s="42">
        <f t="shared" si="62"/>
        <v>35285.527999999998</v>
      </c>
      <c r="CQ40" s="40">
        <f t="shared" si="62"/>
        <v>7305</v>
      </c>
      <c r="CR40" s="41">
        <f t="shared" si="62"/>
        <v>14500</v>
      </c>
      <c r="CS40" s="42">
        <f t="shared" si="62"/>
        <v>21805</v>
      </c>
      <c r="CT40" s="40">
        <f t="shared" si="62"/>
        <v>0</v>
      </c>
      <c r="CU40" s="41">
        <f t="shared" si="62"/>
        <v>0</v>
      </c>
      <c r="CV40" s="42">
        <f t="shared" si="62"/>
        <v>0</v>
      </c>
      <c r="CW40" s="40">
        <f t="shared" si="62"/>
        <v>0</v>
      </c>
      <c r="CX40" s="41">
        <f t="shared" si="62"/>
        <v>0</v>
      </c>
      <c r="CY40" s="42">
        <f t="shared" si="62"/>
        <v>0</v>
      </c>
      <c r="CZ40" s="40">
        <f t="shared" si="62"/>
        <v>0</v>
      </c>
      <c r="DA40" s="41">
        <f t="shared" si="62"/>
        <v>0</v>
      </c>
      <c r="DB40" s="42">
        <f t="shared" si="62"/>
        <v>0</v>
      </c>
      <c r="DC40" s="40">
        <f t="shared" si="62"/>
        <v>0</v>
      </c>
      <c r="DD40" s="41">
        <f t="shared" si="62"/>
        <v>0</v>
      </c>
      <c r="DE40" s="42">
        <f t="shared" si="62"/>
        <v>0</v>
      </c>
      <c r="DF40" s="40">
        <f t="shared" si="62"/>
        <v>0</v>
      </c>
      <c r="DG40" s="41">
        <f t="shared" si="62"/>
        <v>0</v>
      </c>
      <c r="DH40" s="42">
        <f t="shared" si="62"/>
        <v>0</v>
      </c>
      <c r="DI40" s="40">
        <f t="shared" si="62"/>
        <v>0</v>
      </c>
      <c r="DJ40" s="41">
        <f t="shared" si="62"/>
        <v>0</v>
      </c>
      <c r="DK40" s="42">
        <f t="shared" si="62"/>
        <v>0</v>
      </c>
      <c r="DL40" s="40">
        <f t="shared" si="62"/>
        <v>0</v>
      </c>
      <c r="DM40" s="41">
        <f t="shared" si="62"/>
        <v>0</v>
      </c>
      <c r="DN40" s="42">
        <f t="shared" si="62"/>
        <v>0</v>
      </c>
      <c r="DO40" s="40">
        <f t="shared" si="20"/>
        <v>119646</v>
      </c>
      <c r="DP40" s="41">
        <f t="shared" si="49"/>
        <v>44949.527999999998</v>
      </c>
      <c r="DQ40" s="42">
        <f>+SUM(DQ35:DQ39)</f>
        <v>164595.52799999999</v>
      </c>
    </row>
    <row r="41" spans="2:121" x14ac:dyDescent="0.25">
      <c r="B41" s="199"/>
      <c r="C41" s="190"/>
      <c r="D41" s="86" t="s">
        <v>62</v>
      </c>
      <c r="E41" s="43"/>
      <c r="F41" s="38"/>
      <c r="G41" s="44"/>
      <c r="H41" s="43"/>
      <c r="I41" s="38"/>
      <c r="J41" s="44"/>
      <c r="K41" s="43"/>
      <c r="L41" s="38"/>
      <c r="M41" s="44"/>
      <c r="N41" s="43"/>
      <c r="O41" s="38"/>
      <c r="P41" s="44"/>
      <c r="Q41" s="43"/>
      <c r="R41" s="38"/>
      <c r="S41" s="44"/>
      <c r="T41" s="43"/>
      <c r="U41" s="38"/>
      <c r="V41" s="44"/>
      <c r="W41" s="43"/>
      <c r="X41" s="38"/>
      <c r="Y41" s="44"/>
      <c r="Z41" s="43"/>
      <c r="AA41" s="38"/>
      <c r="AB41" s="44"/>
      <c r="AC41" s="43"/>
      <c r="AD41" s="38"/>
      <c r="AE41" s="44"/>
      <c r="AF41" s="43"/>
      <c r="AG41" s="38"/>
      <c r="AH41" s="44"/>
      <c r="AI41" s="43"/>
      <c r="AJ41" s="38"/>
      <c r="AK41" s="44"/>
      <c r="AL41" s="43"/>
      <c r="AM41" s="38"/>
      <c r="AN41" s="44"/>
      <c r="AO41" s="43">
        <f t="shared" si="18"/>
        <v>0</v>
      </c>
      <c r="AP41" s="38">
        <f t="shared" si="48"/>
        <v>0</v>
      </c>
      <c r="AQ41" s="44"/>
      <c r="AR41" s="43"/>
      <c r="AS41" s="38"/>
      <c r="AT41" s="44"/>
      <c r="AU41" s="43"/>
      <c r="AV41" s="38"/>
      <c r="AW41" s="44"/>
      <c r="AX41" s="43"/>
      <c r="AY41" s="38"/>
      <c r="AZ41" s="44"/>
      <c r="BA41" s="43"/>
      <c r="BB41" s="38"/>
      <c r="BC41" s="44"/>
      <c r="BD41" s="43"/>
      <c r="BE41" s="38"/>
      <c r="BF41" s="44"/>
      <c r="BG41" s="43"/>
      <c r="BH41" s="38"/>
      <c r="BI41" s="44"/>
      <c r="BJ41" s="43"/>
      <c r="BK41" s="38"/>
      <c r="BL41" s="44"/>
      <c r="BM41" s="43"/>
      <c r="BN41" s="38"/>
      <c r="BO41" s="44"/>
      <c r="BP41" s="43"/>
      <c r="BQ41" s="38"/>
      <c r="BR41" s="44"/>
      <c r="BS41" s="43"/>
      <c r="BT41" s="38"/>
      <c r="BU41" s="44"/>
      <c r="BV41" s="43"/>
      <c r="BW41" s="38"/>
      <c r="BX41" s="44"/>
      <c r="BY41" s="43"/>
      <c r="BZ41" s="38"/>
      <c r="CA41" s="44"/>
      <c r="CB41" s="43">
        <f t="shared" si="19"/>
        <v>0</v>
      </c>
      <c r="CC41" s="38">
        <f t="shared" si="13"/>
        <v>0</v>
      </c>
      <c r="CD41" s="44"/>
      <c r="CE41" s="43"/>
      <c r="CF41" s="38"/>
      <c r="CG41" s="44"/>
      <c r="CH41" s="43"/>
      <c r="CI41" s="38"/>
      <c r="CJ41" s="44"/>
      <c r="CK41" s="43"/>
      <c r="CL41" s="38"/>
      <c r="CM41" s="44"/>
      <c r="CN41" s="43"/>
      <c r="CO41" s="38"/>
      <c r="CP41" s="44"/>
      <c r="CQ41" s="43"/>
      <c r="CR41" s="38"/>
      <c r="CS41" s="44"/>
      <c r="CT41" s="43"/>
      <c r="CU41" s="38"/>
      <c r="CV41" s="44"/>
      <c r="CW41" s="43"/>
      <c r="CX41" s="38"/>
      <c r="CY41" s="44"/>
      <c r="CZ41" s="43"/>
      <c r="DA41" s="38"/>
      <c r="DB41" s="44"/>
      <c r="DC41" s="43"/>
      <c r="DD41" s="38"/>
      <c r="DE41" s="44"/>
      <c r="DF41" s="43"/>
      <c r="DG41" s="38"/>
      <c r="DH41" s="44"/>
      <c r="DI41" s="43"/>
      <c r="DJ41" s="38"/>
      <c r="DK41" s="44"/>
      <c r="DL41" s="43"/>
      <c r="DM41" s="38"/>
      <c r="DN41" s="44"/>
      <c r="DO41" s="43">
        <f t="shared" si="20"/>
        <v>0</v>
      </c>
      <c r="DP41" s="38">
        <f t="shared" si="49"/>
        <v>0</v>
      </c>
      <c r="DQ41" s="44"/>
    </row>
    <row r="42" spans="2:121" x14ac:dyDescent="0.25">
      <c r="B42" s="199"/>
      <c r="C42" s="190"/>
      <c r="D42" s="83" t="s">
        <v>63</v>
      </c>
      <c r="E42" s="33">
        <v>0</v>
      </c>
      <c r="F42" s="34">
        <v>0</v>
      </c>
      <c r="G42" s="36">
        <f>SUM(E42:F42)</f>
        <v>0</v>
      </c>
      <c r="H42" s="33">
        <v>0</v>
      </c>
      <c r="I42" s="34">
        <v>0</v>
      </c>
      <c r="J42" s="36">
        <f>SUM(H42:I42)</f>
        <v>0</v>
      </c>
      <c r="K42" s="33">
        <v>0</v>
      </c>
      <c r="L42" s="34">
        <v>0</v>
      </c>
      <c r="M42" s="36">
        <f>SUM(K42:L42)</f>
        <v>0</v>
      </c>
      <c r="N42" s="33">
        <v>0</v>
      </c>
      <c r="O42" s="34">
        <v>0</v>
      </c>
      <c r="P42" s="36">
        <f>SUM(N42:O42)</f>
        <v>0</v>
      </c>
      <c r="Q42" s="33">
        <v>0</v>
      </c>
      <c r="R42" s="34">
        <v>0</v>
      </c>
      <c r="S42" s="36">
        <f>SUM(Q42:R42)</f>
        <v>0</v>
      </c>
      <c r="T42" s="33">
        <v>0</v>
      </c>
      <c r="U42" s="34">
        <v>0</v>
      </c>
      <c r="V42" s="36">
        <f>SUM(T42:U42)</f>
        <v>0</v>
      </c>
      <c r="W42" s="33">
        <v>0</v>
      </c>
      <c r="X42" s="34">
        <v>0</v>
      </c>
      <c r="Y42" s="36">
        <f>SUM(W42:X42)</f>
        <v>0</v>
      </c>
      <c r="Z42" s="33">
        <v>0</v>
      </c>
      <c r="AA42" s="34">
        <v>0</v>
      </c>
      <c r="AB42" s="36">
        <f>SUM(Z42:AA42)</f>
        <v>0</v>
      </c>
      <c r="AC42" s="33">
        <v>0</v>
      </c>
      <c r="AD42" s="34">
        <v>0</v>
      </c>
      <c r="AE42" s="36">
        <f>SUM(AC42:AD42)</f>
        <v>0</v>
      </c>
      <c r="AF42" s="33">
        <v>0</v>
      </c>
      <c r="AG42" s="34">
        <v>0</v>
      </c>
      <c r="AH42" s="36">
        <f>SUM(AF42:AG42)</f>
        <v>0</v>
      </c>
      <c r="AI42" s="33">
        <v>0</v>
      </c>
      <c r="AJ42" s="34">
        <v>0</v>
      </c>
      <c r="AK42" s="36">
        <f>SUM(AI42:AJ42)</f>
        <v>0</v>
      </c>
      <c r="AL42" s="33">
        <v>0</v>
      </c>
      <c r="AM42" s="34">
        <v>0</v>
      </c>
      <c r="AN42" s="36">
        <f>SUM(AL42:AM42)</f>
        <v>0</v>
      </c>
      <c r="AO42" s="33">
        <f t="shared" si="18"/>
        <v>0</v>
      </c>
      <c r="AP42" s="34">
        <f t="shared" si="48"/>
        <v>0</v>
      </c>
      <c r="AQ42" s="36">
        <f>SUM(AO42:AP42)</f>
        <v>0</v>
      </c>
      <c r="AR42" s="33">
        <v>0</v>
      </c>
      <c r="AS42" s="34">
        <v>0</v>
      </c>
      <c r="AT42" s="36">
        <f>SUM(AR42:AS42)</f>
        <v>0</v>
      </c>
      <c r="AU42" s="33">
        <v>0</v>
      </c>
      <c r="AV42" s="34">
        <v>0</v>
      </c>
      <c r="AW42" s="36">
        <f>SUM(AU42:AV42)</f>
        <v>0</v>
      </c>
      <c r="AX42" s="33">
        <v>0</v>
      </c>
      <c r="AY42" s="34">
        <v>0</v>
      </c>
      <c r="AZ42" s="36">
        <f>SUM(AX42:AY42)</f>
        <v>0</v>
      </c>
      <c r="BA42" s="33">
        <v>0</v>
      </c>
      <c r="BB42" s="34">
        <v>0</v>
      </c>
      <c r="BC42" s="36">
        <f>SUM(BA42:BB42)</f>
        <v>0</v>
      </c>
      <c r="BD42" s="33">
        <v>0</v>
      </c>
      <c r="BE42" s="34">
        <v>0</v>
      </c>
      <c r="BF42" s="36">
        <f>SUM(BD42:BE42)</f>
        <v>0</v>
      </c>
      <c r="BG42" s="33">
        <v>0</v>
      </c>
      <c r="BH42" s="34">
        <v>0</v>
      </c>
      <c r="BI42" s="36">
        <f>SUM(BG42:BH42)</f>
        <v>0</v>
      </c>
      <c r="BJ42" s="33">
        <v>0</v>
      </c>
      <c r="BK42" s="34">
        <v>0</v>
      </c>
      <c r="BL42" s="36">
        <f>SUM(BJ42:BK42)</f>
        <v>0</v>
      </c>
      <c r="BM42" s="33">
        <v>0</v>
      </c>
      <c r="BN42" s="34">
        <v>0</v>
      </c>
      <c r="BO42" s="36">
        <f>SUM(BM42:BN42)</f>
        <v>0</v>
      </c>
      <c r="BP42" s="33">
        <v>0</v>
      </c>
      <c r="BQ42" s="34">
        <v>0</v>
      </c>
      <c r="BR42" s="36">
        <f>SUM(BP42:BQ42)</f>
        <v>0</v>
      </c>
      <c r="BS42" s="33">
        <v>0</v>
      </c>
      <c r="BT42" s="34">
        <v>0</v>
      </c>
      <c r="BU42" s="36">
        <f>SUM(BS42:BT42)</f>
        <v>0</v>
      </c>
      <c r="BV42" s="33">
        <v>0</v>
      </c>
      <c r="BW42" s="34">
        <v>0</v>
      </c>
      <c r="BX42" s="36">
        <f>SUM(BV42:BW42)</f>
        <v>0</v>
      </c>
      <c r="BY42" s="33">
        <v>0</v>
      </c>
      <c r="BZ42" s="34">
        <v>0</v>
      </c>
      <c r="CA42" s="36">
        <f>SUM(BY42:BZ42)</f>
        <v>0</v>
      </c>
      <c r="CB42" s="33">
        <f t="shared" si="19"/>
        <v>0</v>
      </c>
      <c r="CC42" s="34">
        <f t="shared" si="13"/>
        <v>0</v>
      </c>
      <c r="CD42" s="36">
        <f>SUM(CB42:CC42)</f>
        <v>0</v>
      </c>
      <c r="CE42" s="33">
        <v>0</v>
      </c>
      <c r="CF42" s="34">
        <v>0</v>
      </c>
      <c r="CG42" s="36">
        <f>SUM(CE42:CF42)</f>
        <v>0</v>
      </c>
      <c r="CH42" s="33">
        <v>0</v>
      </c>
      <c r="CI42" s="34">
        <v>0</v>
      </c>
      <c r="CJ42" s="36">
        <f>SUM(CH42:CI42)</f>
        <v>0</v>
      </c>
      <c r="CK42" s="33">
        <v>0</v>
      </c>
      <c r="CL42" s="34">
        <v>0</v>
      </c>
      <c r="CM42" s="36">
        <f>(CK42+CL42)</f>
        <v>0</v>
      </c>
      <c r="CN42" s="33">
        <v>0</v>
      </c>
      <c r="CO42" s="34">
        <v>0</v>
      </c>
      <c r="CP42" s="36">
        <f>(CN42+CO42)</f>
        <v>0</v>
      </c>
      <c r="CQ42" s="33">
        <v>0</v>
      </c>
      <c r="CR42" s="34">
        <v>0</v>
      </c>
      <c r="CS42" s="36">
        <f>SUM(CQ42:CR42)</f>
        <v>0</v>
      </c>
      <c r="CT42" s="33">
        <v>0</v>
      </c>
      <c r="CU42" s="34">
        <v>0</v>
      </c>
      <c r="CV42" s="36">
        <f>SUM(CT42:CU42)</f>
        <v>0</v>
      </c>
      <c r="CW42" s="33">
        <v>0</v>
      </c>
      <c r="CX42" s="34">
        <v>0</v>
      </c>
      <c r="CY42" s="36">
        <f>SUM(CW42:CX42)</f>
        <v>0</v>
      </c>
      <c r="CZ42" s="33">
        <v>0</v>
      </c>
      <c r="DA42" s="34">
        <v>0</v>
      </c>
      <c r="DB42" s="36">
        <f>SUM(CZ42:DA42)</f>
        <v>0</v>
      </c>
      <c r="DC42" s="33">
        <v>0</v>
      </c>
      <c r="DD42" s="34">
        <v>0</v>
      </c>
      <c r="DE42" s="36">
        <f>SUM(DC42:DD42)</f>
        <v>0</v>
      </c>
      <c r="DF42" s="33">
        <v>0</v>
      </c>
      <c r="DG42" s="34">
        <v>0</v>
      </c>
      <c r="DH42" s="36">
        <f>SUM(DF42:DG42)</f>
        <v>0</v>
      </c>
      <c r="DI42" s="33">
        <v>0</v>
      </c>
      <c r="DJ42" s="34">
        <v>0</v>
      </c>
      <c r="DK42" s="36">
        <f>SUM(DI42:DJ42)</f>
        <v>0</v>
      </c>
      <c r="DL42" s="33">
        <v>0</v>
      </c>
      <c r="DM42" s="34">
        <v>0</v>
      </c>
      <c r="DN42" s="36">
        <f>SUM(DL42:DM42)</f>
        <v>0</v>
      </c>
      <c r="DO42" s="33">
        <f t="shared" si="20"/>
        <v>0</v>
      </c>
      <c r="DP42" s="34">
        <f t="shared" si="49"/>
        <v>0</v>
      </c>
      <c r="DQ42" s="36">
        <f>SUM(DO42:DP42)</f>
        <v>0</v>
      </c>
    </row>
    <row r="43" spans="2:121" x14ac:dyDescent="0.25">
      <c r="B43" s="199"/>
      <c r="C43" s="190"/>
      <c r="D43" s="84" t="s">
        <v>64</v>
      </c>
      <c r="E43" s="46">
        <f>E42</f>
        <v>0</v>
      </c>
      <c r="F43" s="47">
        <f>F42</f>
        <v>0</v>
      </c>
      <c r="G43" s="53">
        <f>SUM(E43:F43)</f>
        <v>0</v>
      </c>
      <c r="H43" s="46">
        <f>H42</f>
        <v>0</v>
      </c>
      <c r="I43" s="47">
        <f>I42</f>
        <v>0</v>
      </c>
      <c r="J43" s="53">
        <f>SUM(H43:I43)</f>
        <v>0</v>
      </c>
      <c r="K43" s="46">
        <f>K42</f>
        <v>0</v>
      </c>
      <c r="L43" s="47">
        <f>L42</f>
        <v>0</v>
      </c>
      <c r="M43" s="53">
        <f>SUM(K43:L43)</f>
        <v>0</v>
      </c>
      <c r="N43" s="46">
        <f>N42</f>
        <v>0</v>
      </c>
      <c r="O43" s="47">
        <f>O42</f>
        <v>0</v>
      </c>
      <c r="P43" s="53">
        <f>SUM(N43:O43)</f>
        <v>0</v>
      </c>
      <c r="Q43" s="46">
        <f>Q42</f>
        <v>0</v>
      </c>
      <c r="R43" s="47">
        <f>R42</f>
        <v>0</v>
      </c>
      <c r="S43" s="53">
        <f>SUM(Q43:R43)</f>
        <v>0</v>
      </c>
      <c r="T43" s="46">
        <f>T42</f>
        <v>0</v>
      </c>
      <c r="U43" s="47">
        <f>U42</f>
        <v>0</v>
      </c>
      <c r="V43" s="53">
        <f>SUM(T43:U43)</f>
        <v>0</v>
      </c>
      <c r="W43" s="46">
        <f>W42</f>
        <v>0</v>
      </c>
      <c r="X43" s="47">
        <f>X42</f>
        <v>0</v>
      </c>
      <c r="Y43" s="53">
        <f>SUM(W43:X43)</f>
        <v>0</v>
      </c>
      <c r="Z43" s="46">
        <f>Z42</f>
        <v>0</v>
      </c>
      <c r="AA43" s="47">
        <f>AA42</f>
        <v>0</v>
      </c>
      <c r="AB43" s="53">
        <f>SUM(Z43:AA43)</f>
        <v>0</v>
      </c>
      <c r="AC43" s="46">
        <f>AC42</f>
        <v>0</v>
      </c>
      <c r="AD43" s="47">
        <f>AD42</f>
        <v>0</v>
      </c>
      <c r="AE43" s="53">
        <f>SUM(AC43:AD43)</f>
        <v>0</v>
      </c>
      <c r="AF43" s="46">
        <f>AF42</f>
        <v>0</v>
      </c>
      <c r="AG43" s="47">
        <f>AG42</f>
        <v>0</v>
      </c>
      <c r="AH43" s="53">
        <f>SUM(AF43:AG43)</f>
        <v>0</v>
      </c>
      <c r="AI43" s="46">
        <f>AI42</f>
        <v>0</v>
      </c>
      <c r="AJ43" s="47">
        <f>AJ42</f>
        <v>0</v>
      </c>
      <c r="AK43" s="53">
        <f>SUM(AI43:AJ43)</f>
        <v>0</v>
      </c>
      <c r="AL43" s="46">
        <f>AL42</f>
        <v>0</v>
      </c>
      <c r="AM43" s="47">
        <f>AM42</f>
        <v>0</v>
      </c>
      <c r="AN43" s="53">
        <f>SUM(AL43:AM43)</f>
        <v>0</v>
      </c>
      <c r="AO43" s="46">
        <f t="shared" si="18"/>
        <v>0</v>
      </c>
      <c r="AP43" s="47">
        <f t="shared" si="48"/>
        <v>0</v>
      </c>
      <c r="AQ43" s="53">
        <f>SUM(AO43:AP43)</f>
        <v>0</v>
      </c>
      <c r="AR43" s="46">
        <f>AR42</f>
        <v>0</v>
      </c>
      <c r="AS43" s="47">
        <f>AS42</f>
        <v>0</v>
      </c>
      <c r="AT43" s="53">
        <f>SUM(AR43:AS43)</f>
        <v>0</v>
      </c>
      <c r="AU43" s="46">
        <f>AU42</f>
        <v>0</v>
      </c>
      <c r="AV43" s="47">
        <f>AV42</f>
        <v>0</v>
      </c>
      <c r="AW43" s="53">
        <f>SUM(AU43:AV43)</f>
        <v>0</v>
      </c>
      <c r="AX43" s="46">
        <f>AX42</f>
        <v>0</v>
      </c>
      <c r="AY43" s="47">
        <f>AY42</f>
        <v>0</v>
      </c>
      <c r="AZ43" s="53">
        <f>SUM(AX43:AY43)</f>
        <v>0</v>
      </c>
      <c r="BA43" s="46">
        <f>BA42</f>
        <v>0</v>
      </c>
      <c r="BB43" s="47">
        <f>BB42</f>
        <v>0</v>
      </c>
      <c r="BC43" s="53">
        <f>SUM(BA43:BB43)</f>
        <v>0</v>
      </c>
      <c r="BD43" s="46">
        <f>BD42</f>
        <v>0</v>
      </c>
      <c r="BE43" s="47">
        <f>BE42</f>
        <v>0</v>
      </c>
      <c r="BF43" s="53">
        <f>SUM(BD43:BE43)</f>
        <v>0</v>
      </c>
      <c r="BG43" s="46">
        <f>BG42</f>
        <v>0</v>
      </c>
      <c r="BH43" s="47">
        <f>BH42</f>
        <v>0</v>
      </c>
      <c r="BI43" s="53">
        <f>SUM(BG43:BH43)</f>
        <v>0</v>
      </c>
      <c r="BJ43" s="46">
        <f>BJ42</f>
        <v>0</v>
      </c>
      <c r="BK43" s="47">
        <f>BK42</f>
        <v>0</v>
      </c>
      <c r="BL43" s="53">
        <f>SUM(BJ43:BK43)</f>
        <v>0</v>
      </c>
      <c r="BM43" s="46">
        <f>BM42</f>
        <v>0</v>
      </c>
      <c r="BN43" s="47">
        <f>BN42</f>
        <v>0</v>
      </c>
      <c r="BO43" s="53">
        <f>SUM(BM43:BN43)</f>
        <v>0</v>
      </c>
      <c r="BP43" s="46">
        <f>BP42</f>
        <v>0</v>
      </c>
      <c r="BQ43" s="47">
        <f>BQ42</f>
        <v>0</v>
      </c>
      <c r="BR43" s="53">
        <f>SUM(BP43:BQ43)</f>
        <v>0</v>
      </c>
      <c r="BS43" s="46">
        <f>BS42</f>
        <v>0</v>
      </c>
      <c r="BT43" s="47">
        <f>BT42</f>
        <v>0</v>
      </c>
      <c r="BU43" s="53">
        <f>SUM(BS43:BT43)</f>
        <v>0</v>
      </c>
      <c r="BV43" s="46">
        <f>BV42</f>
        <v>0</v>
      </c>
      <c r="BW43" s="47">
        <f>BW42</f>
        <v>0</v>
      </c>
      <c r="BX43" s="53">
        <f>SUM(BV43:BW43)</f>
        <v>0</v>
      </c>
      <c r="BY43" s="46">
        <f>BY42</f>
        <v>0</v>
      </c>
      <c r="BZ43" s="47">
        <f>BZ42</f>
        <v>0</v>
      </c>
      <c r="CA43" s="53">
        <f>SUM(BY43:BZ43)</f>
        <v>0</v>
      </c>
      <c r="CB43" s="46">
        <f t="shared" si="19"/>
        <v>0</v>
      </c>
      <c r="CC43" s="47">
        <f t="shared" si="13"/>
        <v>0</v>
      </c>
      <c r="CD43" s="53">
        <f>SUM(CB43:CC43)</f>
        <v>0</v>
      </c>
      <c r="CE43" s="46">
        <f>CE42</f>
        <v>0</v>
      </c>
      <c r="CF43" s="47">
        <f>CF42</f>
        <v>0</v>
      </c>
      <c r="CG43" s="53">
        <f>SUM(CE43:CF43)</f>
        <v>0</v>
      </c>
      <c r="CH43" s="46">
        <f>CH42</f>
        <v>0</v>
      </c>
      <c r="CI43" s="47">
        <f>CI42</f>
        <v>0</v>
      </c>
      <c r="CJ43" s="53">
        <f>SUM(CH43:CI43)</f>
        <v>0</v>
      </c>
      <c r="CK43" s="46">
        <f>CK42</f>
        <v>0</v>
      </c>
      <c r="CL43" s="47">
        <f>CL42</f>
        <v>0</v>
      </c>
      <c r="CM43" s="53">
        <f>SUM(CK43:CL43)</f>
        <v>0</v>
      </c>
      <c r="CN43" s="46">
        <f>CN42</f>
        <v>0</v>
      </c>
      <c r="CO43" s="47">
        <f>CO42</f>
        <v>0</v>
      </c>
      <c r="CP43" s="53">
        <f>SUM(CN43:CO43)</f>
        <v>0</v>
      </c>
      <c r="CQ43" s="46">
        <f>CQ42</f>
        <v>0</v>
      </c>
      <c r="CR43" s="47">
        <f>CR42</f>
        <v>0</v>
      </c>
      <c r="CS43" s="53">
        <f>SUM(CQ43:CR43)</f>
        <v>0</v>
      </c>
      <c r="CT43" s="46">
        <f>CT42</f>
        <v>0</v>
      </c>
      <c r="CU43" s="47">
        <f>CU42</f>
        <v>0</v>
      </c>
      <c r="CV43" s="53">
        <f>SUM(CT43:CU43)</f>
        <v>0</v>
      </c>
      <c r="CW43" s="46">
        <f>CW42</f>
        <v>0</v>
      </c>
      <c r="CX43" s="47">
        <f>CX42</f>
        <v>0</v>
      </c>
      <c r="CY43" s="53">
        <f>SUM(CW43:CX43)</f>
        <v>0</v>
      </c>
      <c r="CZ43" s="46">
        <f>CZ42</f>
        <v>0</v>
      </c>
      <c r="DA43" s="47">
        <f>DA42</f>
        <v>0</v>
      </c>
      <c r="DB43" s="53">
        <f>SUM(CZ43:DA43)</f>
        <v>0</v>
      </c>
      <c r="DC43" s="46">
        <f>DC42</f>
        <v>0</v>
      </c>
      <c r="DD43" s="47">
        <f>DD42</f>
        <v>0</v>
      </c>
      <c r="DE43" s="53">
        <f>SUM(DC43:DD43)</f>
        <v>0</v>
      </c>
      <c r="DF43" s="46">
        <f>DF42</f>
        <v>0</v>
      </c>
      <c r="DG43" s="47">
        <f>DG42</f>
        <v>0</v>
      </c>
      <c r="DH43" s="53">
        <f>SUM(DF43:DG43)</f>
        <v>0</v>
      </c>
      <c r="DI43" s="46">
        <f>DI42</f>
        <v>0</v>
      </c>
      <c r="DJ43" s="47">
        <f>DJ42</f>
        <v>0</v>
      </c>
      <c r="DK43" s="53">
        <f>SUM(DI43:DJ43)</f>
        <v>0</v>
      </c>
      <c r="DL43" s="46">
        <f>DL42</f>
        <v>0</v>
      </c>
      <c r="DM43" s="47">
        <f>DM42</f>
        <v>0</v>
      </c>
      <c r="DN43" s="53">
        <f>SUM(DL43:DM43)</f>
        <v>0</v>
      </c>
      <c r="DO43" s="46">
        <f t="shared" si="20"/>
        <v>0</v>
      </c>
      <c r="DP43" s="47">
        <f t="shared" si="49"/>
        <v>0</v>
      </c>
      <c r="DQ43" s="53">
        <f>SUM(DO43:DP43)</f>
        <v>0</v>
      </c>
    </row>
    <row r="44" spans="2:121" s="89" customFormat="1" ht="19.5" thickBot="1" x14ac:dyDescent="0.35">
      <c r="B44" s="199"/>
      <c r="C44" s="192"/>
      <c r="D44" s="28" t="s">
        <v>66</v>
      </c>
      <c r="E44" s="49">
        <f t="shared" ref="E44:AN44" si="63">+E40+E33+E43</f>
        <v>30383.576335877868</v>
      </c>
      <c r="F44" s="50">
        <f t="shared" si="63"/>
        <v>510564.76199999999</v>
      </c>
      <c r="G44" s="51">
        <f t="shared" si="63"/>
        <v>540948.33833587787</v>
      </c>
      <c r="H44" s="49">
        <f t="shared" si="63"/>
        <v>20155.097480916047</v>
      </c>
      <c r="I44" s="50">
        <f t="shared" si="63"/>
        <v>386887.75600000005</v>
      </c>
      <c r="J44" s="51">
        <f t="shared" si="63"/>
        <v>407042.85348091606</v>
      </c>
      <c r="K44" s="49">
        <f t="shared" si="63"/>
        <v>39844.456488549629</v>
      </c>
      <c r="L44" s="50">
        <f t="shared" si="63"/>
        <v>577540.13000000012</v>
      </c>
      <c r="M44" s="51">
        <f t="shared" si="63"/>
        <v>617384.58648854983</v>
      </c>
      <c r="N44" s="49">
        <f t="shared" si="63"/>
        <v>9539.5343511450556</v>
      </c>
      <c r="O44" s="50">
        <f t="shared" si="63"/>
        <v>486339.89</v>
      </c>
      <c r="P44" s="51">
        <f t="shared" si="63"/>
        <v>495879.42435114505</v>
      </c>
      <c r="Q44" s="49">
        <f t="shared" si="63"/>
        <v>300211.35877862596</v>
      </c>
      <c r="R44" s="50">
        <f t="shared" si="63"/>
        <v>453626.95</v>
      </c>
      <c r="S44" s="51">
        <f t="shared" si="63"/>
        <v>753838.30877862591</v>
      </c>
      <c r="T44" s="49">
        <f t="shared" si="63"/>
        <v>34379.045801526729</v>
      </c>
      <c r="U44" s="50">
        <f t="shared" si="63"/>
        <v>363810.18320610689</v>
      </c>
      <c r="V44" s="51">
        <f t="shared" si="63"/>
        <v>398189.22900763364</v>
      </c>
      <c r="W44" s="49">
        <f t="shared" si="63"/>
        <v>2108.2442748091726</v>
      </c>
      <c r="X44" s="50">
        <f t="shared" si="63"/>
        <v>396297.38099999994</v>
      </c>
      <c r="Y44" s="51">
        <f t="shared" si="63"/>
        <v>398405.62527480914</v>
      </c>
      <c r="Z44" s="49">
        <f t="shared" si="63"/>
        <v>55574.599236641232</v>
      </c>
      <c r="AA44" s="50">
        <f t="shared" si="63"/>
        <v>340385.93700000003</v>
      </c>
      <c r="AB44" s="51">
        <f t="shared" si="63"/>
        <v>395960.53623664129</v>
      </c>
      <c r="AC44" s="49">
        <f t="shared" si="63"/>
        <v>6423.4000000000005</v>
      </c>
      <c r="AD44" s="50">
        <f t="shared" si="63"/>
        <v>434713.1</v>
      </c>
      <c r="AE44" s="51">
        <f t="shared" si="63"/>
        <v>441136.49999999994</v>
      </c>
      <c r="AF44" s="49">
        <f t="shared" si="63"/>
        <v>20560.152671755732</v>
      </c>
      <c r="AG44" s="50">
        <f t="shared" si="63"/>
        <v>530989.83000000007</v>
      </c>
      <c r="AH44" s="51">
        <f t="shared" si="63"/>
        <v>551549.98267175583</v>
      </c>
      <c r="AI44" s="49">
        <f t="shared" si="63"/>
        <v>10356</v>
      </c>
      <c r="AJ44" s="50">
        <f t="shared" si="63"/>
        <v>515033.12</v>
      </c>
      <c r="AK44" s="51">
        <f t="shared" si="63"/>
        <v>525389.12</v>
      </c>
      <c r="AL44" s="49">
        <f t="shared" si="63"/>
        <v>5926.8860000000004</v>
      </c>
      <c r="AM44" s="50">
        <f t="shared" si="63"/>
        <v>477152.90299999999</v>
      </c>
      <c r="AN44" s="51">
        <f t="shared" si="63"/>
        <v>483079.78899999999</v>
      </c>
      <c r="AO44" s="49">
        <f t="shared" si="18"/>
        <v>535462.35141984758</v>
      </c>
      <c r="AP44" s="50">
        <f t="shared" si="48"/>
        <v>5473341.9422061071</v>
      </c>
      <c r="AQ44" s="51">
        <f>+AQ40+AQ33+AQ43</f>
        <v>6008804.2936259545</v>
      </c>
      <c r="AR44" s="49">
        <f t="shared" ref="AR44:CA44" si="64">+AR40+AR33+AR43</f>
        <v>20330</v>
      </c>
      <c r="AS44" s="50">
        <f t="shared" si="64"/>
        <v>368249.38</v>
      </c>
      <c r="AT44" s="51">
        <f t="shared" si="64"/>
        <v>388579.38</v>
      </c>
      <c r="AU44" s="49">
        <f t="shared" si="64"/>
        <v>20742</v>
      </c>
      <c r="AV44" s="50">
        <f t="shared" si="64"/>
        <v>325898.65999999997</v>
      </c>
      <c r="AW44" s="51">
        <f t="shared" si="64"/>
        <v>346640.66</v>
      </c>
      <c r="AX44" s="49">
        <f t="shared" si="64"/>
        <v>19680</v>
      </c>
      <c r="AY44" s="50">
        <f t="shared" si="64"/>
        <v>460895.93</v>
      </c>
      <c r="AZ44" s="51">
        <f t="shared" si="64"/>
        <v>480575.93</v>
      </c>
      <c r="BA44" s="49">
        <f t="shared" si="64"/>
        <v>19357.633590000001</v>
      </c>
      <c r="BB44" s="50">
        <f t="shared" si="64"/>
        <v>375514.66</v>
      </c>
      <c r="BC44" s="51">
        <f t="shared" si="64"/>
        <v>394872.29358999996</v>
      </c>
      <c r="BD44" s="49">
        <f t="shared" si="64"/>
        <v>33598</v>
      </c>
      <c r="BE44" s="50">
        <f t="shared" si="64"/>
        <v>403176.84299999999</v>
      </c>
      <c r="BF44" s="51">
        <f t="shared" si="64"/>
        <v>436774.84299999999</v>
      </c>
      <c r="BG44" s="49">
        <f t="shared" si="64"/>
        <v>14634.7022901</v>
      </c>
      <c r="BH44" s="50">
        <f t="shared" si="64"/>
        <v>433304.56</v>
      </c>
      <c r="BI44" s="51">
        <f t="shared" si="64"/>
        <v>447939.26229009998</v>
      </c>
      <c r="BJ44" s="49">
        <f t="shared" si="64"/>
        <v>10821.832061000001</v>
      </c>
      <c r="BK44" s="50">
        <f t="shared" si="64"/>
        <v>635770.80000000005</v>
      </c>
      <c r="BL44" s="51">
        <f t="shared" si="64"/>
        <v>646592.6320610001</v>
      </c>
      <c r="BM44" s="49">
        <f t="shared" si="64"/>
        <v>8820.6767175339992</v>
      </c>
      <c r="BN44" s="50">
        <f t="shared" si="64"/>
        <v>582389.83100000001</v>
      </c>
      <c r="BO44" s="51">
        <f t="shared" si="64"/>
        <v>591210.50771753397</v>
      </c>
      <c r="BP44" s="49">
        <f t="shared" si="64"/>
        <v>7433.5687023</v>
      </c>
      <c r="BQ44" s="50">
        <f t="shared" si="64"/>
        <v>625368.02899999998</v>
      </c>
      <c r="BR44" s="51">
        <f t="shared" si="64"/>
        <v>632801.59770229994</v>
      </c>
      <c r="BS44" s="49">
        <f t="shared" si="64"/>
        <v>4955.9236639999999</v>
      </c>
      <c r="BT44" s="50">
        <f t="shared" si="64"/>
        <v>521944.679</v>
      </c>
      <c r="BU44" s="51">
        <f t="shared" si="64"/>
        <v>526900.60266400001</v>
      </c>
      <c r="BV44" s="49">
        <f t="shared" si="64"/>
        <v>18643.179389000001</v>
      </c>
      <c r="BW44" s="50">
        <f t="shared" si="64"/>
        <v>464715.71399999998</v>
      </c>
      <c r="BX44" s="51">
        <f t="shared" si="64"/>
        <v>483358.89338899998</v>
      </c>
      <c r="BY44" s="49">
        <f t="shared" si="64"/>
        <v>11917</v>
      </c>
      <c r="BZ44" s="50">
        <f t="shared" si="64"/>
        <v>432375.85629999998</v>
      </c>
      <c r="CA44" s="51">
        <f t="shared" si="64"/>
        <v>444292.85629999998</v>
      </c>
      <c r="CB44" s="49">
        <f t="shared" si="19"/>
        <v>190934.51641393398</v>
      </c>
      <c r="CC44" s="50">
        <f t="shared" si="13"/>
        <v>5629604.9422999993</v>
      </c>
      <c r="CD44" s="51">
        <f>+CD40+CD33+CD43</f>
        <v>5820539.4587139338</v>
      </c>
      <c r="CE44" s="49">
        <f t="shared" ref="CE44:DN44" si="65">+CE40+CE33+CE43</f>
        <v>27245.236641220999</v>
      </c>
      <c r="CF44" s="50">
        <f t="shared" si="65"/>
        <v>545183.61399999994</v>
      </c>
      <c r="CG44" s="51">
        <f t="shared" si="65"/>
        <v>572428.85064122092</v>
      </c>
      <c r="CH44" s="49">
        <f t="shared" si="65"/>
        <v>91265.229009999995</v>
      </c>
      <c r="CI44" s="50">
        <f t="shared" si="65"/>
        <v>539620.84600000002</v>
      </c>
      <c r="CJ44" s="51">
        <f t="shared" si="65"/>
        <v>630886.07501000003</v>
      </c>
      <c r="CK44" s="49">
        <f t="shared" si="65"/>
        <v>30974.896947000001</v>
      </c>
      <c r="CL44" s="50">
        <f t="shared" si="65"/>
        <v>614929.74300000002</v>
      </c>
      <c r="CM44" s="51">
        <f t="shared" si="65"/>
        <v>645904.63994699996</v>
      </c>
      <c r="CN44" s="49">
        <f t="shared" si="65"/>
        <v>35531.229008000002</v>
      </c>
      <c r="CO44" s="50">
        <f t="shared" si="65"/>
        <v>479059.04300000001</v>
      </c>
      <c r="CP44" s="51">
        <f t="shared" si="65"/>
        <v>514590.272008</v>
      </c>
      <c r="CQ44" s="49">
        <f t="shared" si="65"/>
        <v>9126.9236639999999</v>
      </c>
      <c r="CR44" s="50">
        <f t="shared" si="65"/>
        <v>591997.14199999999</v>
      </c>
      <c r="CS44" s="51">
        <f t="shared" si="65"/>
        <v>601124.06566399999</v>
      </c>
      <c r="CT44" s="49">
        <f t="shared" si="65"/>
        <v>0</v>
      </c>
      <c r="CU44" s="50">
        <f t="shared" si="65"/>
        <v>0</v>
      </c>
      <c r="CV44" s="51">
        <f t="shared" si="65"/>
        <v>0</v>
      </c>
      <c r="CW44" s="49">
        <f t="shared" si="65"/>
        <v>0</v>
      </c>
      <c r="CX44" s="50">
        <f t="shared" si="65"/>
        <v>0</v>
      </c>
      <c r="CY44" s="51">
        <f t="shared" si="65"/>
        <v>0</v>
      </c>
      <c r="CZ44" s="49">
        <f t="shared" si="65"/>
        <v>0</v>
      </c>
      <c r="DA44" s="50">
        <f t="shared" si="65"/>
        <v>0</v>
      </c>
      <c r="DB44" s="51">
        <f t="shared" si="65"/>
        <v>0</v>
      </c>
      <c r="DC44" s="49">
        <f t="shared" si="65"/>
        <v>0</v>
      </c>
      <c r="DD44" s="50">
        <f t="shared" si="65"/>
        <v>0</v>
      </c>
      <c r="DE44" s="51">
        <f t="shared" si="65"/>
        <v>0</v>
      </c>
      <c r="DF44" s="49">
        <f t="shared" si="65"/>
        <v>0</v>
      </c>
      <c r="DG44" s="50">
        <f t="shared" si="65"/>
        <v>0</v>
      </c>
      <c r="DH44" s="51">
        <f t="shared" si="65"/>
        <v>0</v>
      </c>
      <c r="DI44" s="49">
        <f t="shared" si="65"/>
        <v>0</v>
      </c>
      <c r="DJ44" s="50">
        <f t="shared" si="65"/>
        <v>0</v>
      </c>
      <c r="DK44" s="51">
        <f t="shared" si="65"/>
        <v>0</v>
      </c>
      <c r="DL44" s="49">
        <f t="shared" si="65"/>
        <v>0</v>
      </c>
      <c r="DM44" s="50">
        <f t="shared" si="65"/>
        <v>0</v>
      </c>
      <c r="DN44" s="51">
        <f t="shared" si="65"/>
        <v>0</v>
      </c>
      <c r="DO44" s="49">
        <f t="shared" si="20"/>
        <v>194143.51527022099</v>
      </c>
      <c r="DP44" s="50">
        <f t="shared" si="49"/>
        <v>2770790.3879999998</v>
      </c>
      <c r="DQ44" s="51">
        <f>+DQ40+DQ33+DQ43</f>
        <v>2964933.9032702208</v>
      </c>
    </row>
    <row r="45" spans="2:121" x14ac:dyDescent="0.25">
      <c r="B45" s="199"/>
      <c r="C45" s="189" t="s">
        <v>30</v>
      </c>
      <c r="D45" s="90" t="s">
        <v>50</v>
      </c>
      <c r="E45" s="43"/>
      <c r="F45" s="38"/>
      <c r="G45" s="44"/>
      <c r="H45" s="43"/>
      <c r="I45" s="38"/>
      <c r="J45" s="44"/>
      <c r="K45" s="43"/>
      <c r="L45" s="38"/>
      <c r="M45" s="44"/>
      <c r="N45" s="43"/>
      <c r="O45" s="38"/>
      <c r="P45" s="44"/>
      <c r="Q45" s="43"/>
      <c r="R45" s="38"/>
      <c r="S45" s="44"/>
      <c r="T45" s="43"/>
      <c r="U45" s="38"/>
      <c r="V45" s="44"/>
      <c r="W45" s="43"/>
      <c r="X45" s="38"/>
      <c r="Y45" s="44"/>
      <c r="Z45" s="43"/>
      <c r="AA45" s="38"/>
      <c r="AB45" s="44"/>
      <c r="AC45" s="43"/>
      <c r="AD45" s="38"/>
      <c r="AE45" s="44"/>
      <c r="AF45" s="43"/>
      <c r="AG45" s="38"/>
      <c r="AH45" s="44"/>
      <c r="AI45" s="43"/>
      <c r="AJ45" s="38"/>
      <c r="AK45" s="44"/>
      <c r="AL45" s="43"/>
      <c r="AM45" s="38"/>
      <c r="AN45" s="44"/>
      <c r="AO45" s="43">
        <f t="shared" si="18"/>
        <v>0</v>
      </c>
      <c r="AP45" s="38">
        <f t="shared" si="48"/>
        <v>0</v>
      </c>
      <c r="AQ45" s="44"/>
      <c r="AR45" s="43"/>
      <c r="AS45" s="38"/>
      <c r="AT45" s="44"/>
      <c r="AU45" s="43"/>
      <c r="AV45" s="38"/>
      <c r="AW45" s="44"/>
      <c r="AX45" s="43"/>
      <c r="AY45" s="38"/>
      <c r="AZ45" s="44"/>
      <c r="BA45" s="43"/>
      <c r="BB45" s="38"/>
      <c r="BC45" s="44"/>
      <c r="BD45" s="43"/>
      <c r="BE45" s="38"/>
      <c r="BF45" s="44"/>
      <c r="BG45" s="43"/>
      <c r="BH45" s="38"/>
      <c r="BI45" s="44"/>
      <c r="BJ45" s="43"/>
      <c r="BK45" s="38"/>
      <c r="BL45" s="44"/>
      <c r="BM45" s="43"/>
      <c r="BN45" s="38"/>
      <c r="BO45" s="44"/>
      <c r="BP45" s="43"/>
      <c r="BQ45" s="38"/>
      <c r="BR45" s="44"/>
      <c r="BS45" s="43"/>
      <c r="BT45" s="38"/>
      <c r="BU45" s="44"/>
      <c r="BV45" s="43"/>
      <c r="BW45" s="38"/>
      <c r="BX45" s="44"/>
      <c r="BY45" s="43"/>
      <c r="BZ45" s="38"/>
      <c r="CA45" s="44"/>
      <c r="CB45" s="43">
        <f t="shared" si="19"/>
        <v>0</v>
      </c>
      <c r="CC45" s="38">
        <f t="shared" si="13"/>
        <v>0</v>
      </c>
      <c r="CD45" s="44"/>
      <c r="CE45" s="43"/>
      <c r="CF45" s="38"/>
      <c r="CG45" s="44"/>
      <c r="CH45" s="43"/>
      <c r="CI45" s="38"/>
      <c r="CJ45" s="44"/>
      <c r="CK45" s="43"/>
      <c r="CL45" s="38"/>
      <c r="CM45" s="44"/>
      <c r="CN45" s="43"/>
      <c r="CO45" s="38"/>
      <c r="CP45" s="44"/>
      <c r="CQ45" s="43"/>
      <c r="CR45" s="38"/>
      <c r="CS45" s="44"/>
      <c r="CT45" s="43"/>
      <c r="CU45" s="38"/>
      <c r="CV45" s="44"/>
      <c r="CW45" s="43"/>
      <c r="CX45" s="38"/>
      <c r="CY45" s="44"/>
      <c r="CZ45" s="43"/>
      <c r="DA45" s="38"/>
      <c r="DB45" s="44"/>
      <c r="DC45" s="43"/>
      <c r="DD45" s="38"/>
      <c r="DE45" s="44"/>
      <c r="DF45" s="43"/>
      <c r="DG45" s="38"/>
      <c r="DH45" s="44"/>
      <c r="DI45" s="43"/>
      <c r="DJ45" s="38"/>
      <c r="DK45" s="44"/>
      <c r="DL45" s="43"/>
      <c r="DM45" s="38"/>
      <c r="DN45" s="44"/>
      <c r="DO45" s="43">
        <f t="shared" si="20"/>
        <v>0</v>
      </c>
      <c r="DP45" s="38">
        <f t="shared" si="49"/>
        <v>0</v>
      </c>
      <c r="DQ45" s="44"/>
    </row>
    <row r="46" spans="2:121" x14ac:dyDescent="0.25">
      <c r="B46" s="199"/>
      <c r="C46" s="190"/>
      <c r="D46" s="83" t="s">
        <v>51</v>
      </c>
      <c r="E46" s="37">
        <v>80161.098569599984</v>
      </c>
      <c r="F46" s="35">
        <v>113123.04012197179</v>
      </c>
      <c r="G46" s="36">
        <f>SUM(E46:F46)</f>
        <v>193284.13869157177</v>
      </c>
      <c r="H46" s="37">
        <v>80489.808207847353</v>
      </c>
      <c r="I46" s="35">
        <v>128532.1772819</v>
      </c>
      <c r="J46" s="36">
        <f t="shared" ref="J46:J48" si="66">SUM(H46:I46)</f>
        <v>209021.98548974737</v>
      </c>
      <c r="K46" s="37">
        <v>594825.23803559993</v>
      </c>
      <c r="L46" s="35">
        <v>262644.04989869997</v>
      </c>
      <c r="M46" s="36">
        <f t="shared" ref="M46:M48" si="67">SUM(K46:L46)</f>
        <v>857469.28793429991</v>
      </c>
      <c r="N46" s="37">
        <v>110945.26</v>
      </c>
      <c r="O46" s="35">
        <v>233173.56446969998</v>
      </c>
      <c r="P46" s="36">
        <f t="shared" ref="P46:P48" si="68">SUM(N46:O46)</f>
        <v>344118.82446969999</v>
      </c>
      <c r="Q46" s="37">
        <v>69551.317999999999</v>
      </c>
      <c r="R46" s="35">
        <v>673267.68844330008</v>
      </c>
      <c r="S46" s="36">
        <f t="shared" ref="S46:S48" si="69">SUM(Q46:R46)</f>
        <v>742819.00644330005</v>
      </c>
      <c r="T46" s="37">
        <v>164068.70905059995</v>
      </c>
      <c r="U46" s="35">
        <v>271774.66519560001</v>
      </c>
      <c r="V46" s="36">
        <f t="shared" ref="V46:V48" si="70">SUM(T46:U46)</f>
        <v>435843.37424619996</v>
      </c>
      <c r="W46" s="37">
        <v>193976.78963693129</v>
      </c>
      <c r="X46" s="35">
        <v>188405.83873630001</v>
      </c>
      <c r="Y46" s="36">
        <f t="shared" ref="Y46:Y48" si="71">SUM(W46:X46)</f>
        <v>382382.62837323127</v>
      </c>
      <c r="Z46" s="37">
        <v>129886.44892489999</v>
      </c>
      <c r="AA46" s="35">
        <v>62089.801049499998</v>
      </c>
      <c r="AB46" s="36">
        <f>SUM(Z46,AA46)</f>
        <v>191976.24997439998</v>
      </c>
      <c r="AC46" s="37">
        <v>124716.17947022901</v>
      </c>
      <c r="AD46" s="35">
        <v>190238.39779810002</v>
      </c>
      <c r="AE46" s="36">
        <f>SUM(AC46,AD46)</f>
        <v>314954.57726832904</v>
      </c>
      <c r="AF46" s="37">
        <v>70532.537109672528</v>
      </c>
      <c r="AG46" s="35">
        <v>194111.89418519998</v>
      </c>
      <c r="AH46" s="36">
        <f>SUM(AF46,AG46)</f>
        <v>264644.43129487254</v>
      </c>
      <c r="AI46" s="37">
        <v>165309.05962905724</v>
      </c>
      <c r="AJ46" s="35">
        <v>268769.27945440001</v>
      </c>
      <c r="AK46" s="36">
        <f>SUM(AI46,AJ46)</f>
        <v>434078.33908345725</v>
      </c>
      <c r="AL46" s="37">
        <v>166718.73121460303</v>
      </c>
      <c r="AM46" s="35">
        <v>123183.71134680003</v>
      </c>
      <c r="AN46" s="36">
        <f>SUM(AL46,AM46)</f>
        <v>289902.44256140303</v>
      </c>
      <c r="AO46" s="37">
        <f t="shared" si="18"/>
        <v>1951181.1778490404</v>
      </c>
      <c r="AP46" s="35">
        <f t="shared" si="48"/>
        <v>2709314.1079814713</v>
      </c>
      <c r="AQ46" s="36">
        <f>SUM(AO46,AP46)</f>
        <v>4660495.2858305117</v>
      </c>
      <c r="AR46" s="37">
        <v>27404.476839999999</v>
      </c>
      <c r="AS46" s="35">
        <v>186550.6778</v>
      </c>
      <c r="AT46" s="36">
        <f>SUM(AR46,AS46)</f>
        <v>213955.15463999999</v>
      </c>
      <c r="AU46" s="37">
        <v>179041.21849999999</v>
      </c>
      <c r="AV46" s="35">
        <v>66624.003030000007</v>
      </c>
      <c r="AW46" s="36">
        <f>SUM(AU46,AV46)</f>
        <v>245665.22152999998</v>
      </c>
      <c r="AX46" s="37">
        <v>124155.85980000001</v>
      </c>
      <c r="AY46" s="35">
        <v>219090.21419999999</v>
      </c>
      <c r="AZ46" s="36">
        <f>SUM(AX46,AY46)</f>
        <v>343246.07400000002</v>
      </c>
      <c r="BA46" s="37">
        <v>156736.25289999999</v>
      </c>
      <c r="BB46" s="35">
        <v>667744.14610000001</v>
      </c>
      <c r="BC46" s="36">
        <f>SUM(BA46,BB46)</f>
        <v>824480.39899999998</v>
      </c>
      <c r="BD46" s="37">
        <v>126146.3875</v>
      </c>
      <c r="BE46" s="35">
        <v>222836.4326</v>
      </c>
      <c r="BF46" s="36">
        <f>SUM(BD46,BE46)</f>
        <v>348982.82010000001</v>
      </c>
      <c r="BG46" s="37">
        <v>595585.13320000004</v>
      </c>
      <c r="BH46" s="35">
        <v>504861.83679999999</v>
      </c>
      <c r="BI46" s="36">
        <f>SUM(BG46,BH46)</f>
        <v>1100446.97</v>
      </c>
      <c r="BJ46" s="37">
        <v>76700.356</v>
      </c>
      <c r="BK46" s="35">
        <v>252500.54749999999</v>
      </c>
      <c r="BL46" s="36">
        <f>SUM(BJ46,BK46)</f>
        <v>329200.90350000001</v>
      </c>
      <c r="BM46" s="37">
        <v>120651.764</v>
      </c>
      <c r="BN46" s="35">
        <v>199964.71720000001</v>
      </c>
      <c r="BO46" s="36">
        <f>SUM(BM46,BN46)</f>
        <v>320616.48120000004</v>
      </c>
      <c r="BP46" s="37">
        <v>103971.0389</v>
      </c>
      <c r="BQ46" s="35">
        <v>2470290.6869999999</v>
      </c>
      <c r="BR46" s="36">
        <f>SUM(BP46,BQ46)</f>
        <v>2574261.7259</v>
      </c>
      <c r="BS46" s="37">
        <v>48299.045149999998</v>
      </c>
      <c r="BT46" s="35">
        <v>740305.42260000005</v>
      </c>
      <c r="BU46" s="36">
        <f>SUM(BS46,BT46)</f>
        <v>788604.46775000007</v>
      </c>
      <c r="BV46" s="37">
        <v>28021.68</v>
      </c>
      <c r="BW46" s="35">
        <v>85546.198059999995</v>
      </c>
      <c r="BX46" s="36">
        <f>SUM(BV46,BW46)</f>
        <v>113567.87805999999</v>
      </c>
      <c r="BY46" s="37">
        <v>87453.84375</v>
      </c>
      <c r="BZ46" s="35">
        <v>28525.563890000001</v>
      </c>
      <c r="CA46" s="36">
        <f>SUM(BY46,BZ46)</f>
        <v>115979.40764</v>
      </c>
      <c r="CB46" s="37">
        <f t="shared" si="19"/>
        <v>1674167.0565399996</v>
      </c>
      <c r="CC46" s="35">
        <f t="shared" si="13"/>
        <v>5644840.4467799999</v>
      </c>
      <c r="CD46" s="36">
        <f>SUM(CB46,CC46)</f>
        <v>7319007.5033199992</v>
      </c>
      <c r="CE46" s="37">
        <v>148490.70740000001</v>
      </c>
      <c r="CF46" s="35">
        <v>83423.376799999998</v>
      </c>
      <c r="CG46" s="36">
        <v>231914.08420000001</v>
      </c>
      <c r="CH46" s="37">
        <v>4205.4411449999998</v>
      </c>
      <c r="CI46" s="35">
        <v>109243.7874</v>
      </c>
      <c r="CJ46" s="36">
        <f>SUM(CH46,CI46)</f>
        <v>113449.22854500001</v>
      </c>
      <c r="CK46" s="37">
        <v>214127.19</v>
      </c>
      <c r="CL46" s="35">
        <v>28763.958129999999</v>
      </c>
      <c r="CM46" s="36">
        <f>SUM(CK46,CL46)</f>
        <v>242891.14812999999</v>
      </c>
      <c r="CN46" s="37">
        <v>51806.083720000002</v>
      </c>
      <c r="CO46" s="35">
        <v>155386.55009999999</v>
      </c>
      <c r="CP46" s="36">
        <f>SUM(CN46,CO46)</f>
        <v>207192.63381999999</v>
      </c>
      <c r="CQ46" s="37">
        <v>76717.368419999999</v>
      </c>
      <c r="CR46" s="35">
        <v>48990.705710000002</v>
      </c>
      <c r="CS46" s="36">
        <f>SUM(CQ46,CR46)</f>
        <v>125708.07412999999</v>
      </c>
      <c r="CT46" s="37"/>
      <c r="CU46" s="35"/>
      <c r="CV46" s="36"/>
      <c r="CW46" s="37"/>
      <c r="CX46" s="35"/>
      <c r="CY46" s="36"/>
      <c r="CZ46" s="37"/>
      <c r="DA46" s="35"/>
      <c r="DB46" s="36"/>
      <c r="DC46" s="37"/>
      <c r="DD46" s="35"/>
      <c r="DE46" s="36"/>
      <c r="DF46" s="37"/>
      <c r="DG46" s="35"/>
      <c r="DH46" s="36"/>
      <c r="DI46" s="37"/>
      <c r="DJ46" s="35"/>
      <c r="DK46" s="36"/>
      <c r="DL46" s="37"/>
      <c r="DM46" s="35"/>
      <c r="DN46" s="36"/>
      <c r="DO46" s="37">
        <f t="shared" si="20"/>
        <v>495346.79068500001</v>
      </c>
      <c r="DP46" s="35">
        <f t="shared" si="49"/>
        <v>425808.37813999999</v>
      </c>
      <c r="DQ46" s="36">
        <f>SUM(DO46,DP46)</f>
        <v>921155.16882500006</v>
      </c>
    </row>
    <row r="47" spans="2:121" x14ac:dyDescent="0.25">
      <c r="B47" s="199"/>
      <c r="C47" s="190"/>
      <c r="D47" s="83" t="s">
        <v>52</v>
      </c>
      <c r="E47" s="37">
        <v>85021.002950399983</v>
      </c>
      <c r="F47" s="35">
        <v>39444.309867600001</v>
      </c>
      <c r="G47" s="36">
        <f t="shared" ref="G47:G48" si="72">SUM(E47:F47)</f>
        <v>124465.31281799998</v>
      </c>
      <c r="H47" s="37">
        <v>49970.130000000005</v>
      </c>
      <c r="I47" s="35">
        <v>23332.75</v>
      </c>
      <c r="J47" s="36">
        <f t="shared" si="66"/>
        <v>73302.880000000005</v>
      </c>
      <c r="K47" s="37">
        <v>48516.250730200001</v>
      </c>
      <c r="L47" s="35">
        <v>55784.073363300005</v>
      </c>
      <c r="M47" s="36">
        <f t="shared" si="67"/>
        <v>104300.32409350001</v>
      </c>
      <c r="N47" s="37">
        <v>61727.733048800008</v>
      </c>
      <c r="O47" s="35"/>
      <c r="P47" s="36">
        <f t="shared" si="68"/>
        <v>61727.733048800008</v>
      </c>
      <c r="Q47" s="37">
        <v>45511.408827200001</v>
      </c>
      <c r="R47" s="35">
        <v>41912.952150000005</v>
      </c>
      <c r="S47" s="36">
        <f t="shared" si="69"/>
        <v>87424.360977200005</v>
      </c>
      <c r="T47" s="37">
        <v>37994.935352</v>
      </c>
      <c r="U47" s="35"/>
      <c r="V47" s="36">
        <f t="shared" si="70"/>
        <v>37994.935352</v>
      </c>
      <c r="W47" s="37">
        <v>106915.11762010001</v>
      </c>
      <c r="X47" s="35">
        <v>39481.962259599997</v>
      </c>
      <c r="Y47" s="36">
        <f t="shared" si="71"/>
        <v>146397.0798797</v>
      </c>
      <c r="Z47" s="37">
        <v>114765.57799999999</v>
      </c>
      <c r="AA47" s="35">
        <v>8153</v>
      </c>
      <c r="AB47" s="36">
        <f>SUM(Z47,AA47)</f>
        <v>122918.57799999999</v>
      </c>
      <c r="AC47" s="37">
        <v>16903.197011199998</v>
      </c>
      <c r="AD47" s="35">
        <v>6965.1456200000002</v>
      </c>
      <c r="AE47" s="36">
        <f>SUM(AC47,AD47)</f>
        <v>23868.342631199997</v>
      </c>
      <c r="AF47" s="37">
        <v>13283.736000000001</v>
      </c>
      <c r="AG47" s="35">
        <v>65525.098167938981</v>
      </c>
      <c r="AH47" s="36">
        <f>SUM(AF47,AG47)</f>
        <v>78808.834167938985</v>
      </c>
      <c r="AI47" s="37">
        <v>103</v>
      </c>
      <c r="AJ47" s="35">
        <v>7473</v>
      </c>
      <c r="AK47" s="36">
        <f>SUM(AI47,AJ47)</f>
        <v>7576</v>
      </c>
      <c r="AL47" s="37">
        <v>57721.066000000006</v>
      </c>
      <c r="AM47" s="35">
        <v>27402.98</v>
      </c>
      <c r="AN47" s="36">
        <f>SUM(AL47,AM47)</f>
        <v>85124.046000000002</v>
      </c>
      <c r="AO47" s="37">
        <f t="shared" si="18"/>
        <v>638433.15553990006</v>
      </c>
      <c r="AP47" s="35">
        <f t="shared" si="48"/>
        <v>315475.27142843895</v>
      </c>
      <c r="AQ47" s="36">
        <f>SUM(AO47,AP47)</f>
        <v>953908.42696833902</v>
      </c>
      <c r="AR47" s="37">
        <v>86058.426000000007</v>
      </c>
      <c r="AS47" s="35">
        <v>49755.261129999999</v>
      </c>
      <c r="AT47" s="36">
        <f>SUM(AR47,AS47)</f>
        <v>135813.68713000001</v>
      </c>
      <c r="AU47" s="37">
        <v>4242.7280000000001</v>
      </c>
      <c r="AV47" s="35"/>
      <c r="AW47" s="36">
        <f>SUM(AU47,AV47)</f>
        <v>4242.7280000000001</v>
      </c>
      <c r="AX47" s="37">
        <v>105770.90640000001</v>
      </c>
      <c r="AY47" s="35">
        <v>346457.69209999999</v>
      </c>
      <c r="AZ47" s="36">
        <f>SUM(AX47,AY47)</f>
        <v>452228.59849999996</v>
      </c>
      <c r="BA47" s="37">
        <v>409604.53899999999</v>
      </c>
      <c r="BB47" s="35">
        <v>49391.51</v>
      </c>
      <c r="BC47" s="36">
        <f>SUM(BA47,BB47)</f>
        <v>458996.049</v>
      </c>
      <c r="BD47" s="37">
        <v>143842.15890000001</v>
      </c>
      <c r="BE47" s="35">
        <v>222836.4326</v>
      </c>
      <c r="BF47" s="36">
        <f>SUM(BD47,BE47)</f>
        <v>366678.59149999998</v>
      </c>
      <c r="BG47" s="37">
        <v>115546.079</v>
      </c>
      <c r="BH47" s="35">
        <v>13129.456319999999</v>
      </c>
      <c r="BI47" s="36">
        <f>SUM(BG47,BH47)</f>
        <v>128675.53532</v>
      </c>
      <c r="BJ47" s="37">
        <v>99047.581999999995</v>
      </c>
      <c r="BK47" s="35">
        <v>89842</v>
      </c>
      <c r="BL47" s="36">
        <f>SUM(BJ47,BK47)</f>
        <v>188889.58199999999</v>
      </c>
      <c r="BM47" s="37">
        <v>87798.642000000007</v>
      </c>
      <c r="BN47" s="35">
        <v>34983</v>
      </c>
      <c r="BO47" s="36">
        <f>SUM(BM47,BN47)</f>
        <v>122781.64200000001</v>
      </c>
      <c r="BP47" s="37">
        <v>10046.048870000001</v>
      </c>
      <c r="BQ47" s="35">
        <v>158988.23310000001</v>
      </c>
      <c r="BR47" s="36">
        <f>SUM(BP47,BQ47)</f>
        <v>169034.28197000001</v>
      </c>
      <c r="BS47" s="37">
        <v>29997.04609</v>
      </c>
      <c r="BT47" s="35">
        <v>274541.33380000002</v>
      </c>
      <c r="BU47" s="36">
        <f>SUM(BS47,BT47)</f>
        <v>304538.37989000004</v>
      </c>
      <c r="BV47" s="37">
        <v>174123.3824</v>
      </c>
      <c r="BW47" s="35">
        <v>77504.84362</v>
      </c>
      <c r="BX47" s="36">
        <f>SUM(BV47,BW47)</f>
        <v>251628.22602</v>
      </c>
      <c r="BY47" s="37">
        <v>143790.29300000001</v>
      </c>
      <c r="BZ47" s="35">
        <v>16153.28</v>
      </c>
      <c r="CA47" s="36">
        <f>SUM(BY47,BZ47)</f>
        <v>159943.573</v>
      </c>
      <c r="CB47" s="37">
        <f t="shared" si="19"/>
        <v>1409867.8316600001</v>
      </c>
      <c r="CC47" s="35">
        <f t="shared" si="13"/>
        <v>1333583.0426700001</v>
      </c>
      <c r="CD47" s="36">
        <f>SUM(CB47,CC47)</f>
        <v>2743450.87433</v>
      </c>
      <c r="CE47" s="37">
        <v>113351.7176</v>
      </c>
      <c r="CF47" s="35">
        <v>80272.432000000001</v>
      </c>
      <c r="CG47" s="36">
        <v>193624.1496</v>
      </c>
      <c r="CH47" s="37">
        <v>162579.4688</v>
      </c>
      <c r="CI47" s="35">
        <v>4206.7299999999996</v>
      </c>
      <c r="CJ47" s="36">
        <f>SUM(CH47,CI47)</f>
        <v>166786.19880000001</v>
      </c>
      <c r="CK47" s="37">
        <v>128770.7696</v>
      </c>
      <c r="CL47" s="35">
        <v>58973.310879999997</v>
      </c>
      <c r="CM47" s="36">
        <f>SUM(CK47,CL47)</f>
        <v>187744.08048</v>
      </c>
      <c r="CN47" s="37">
        <v>114383.40579999999</v>
      </c>
      <c r="CO47" s="35">
        <v>132906.5</v>
      </c>
      <c r="CP47" s="36">
        <f>SUM(CN47,CO47)</f>
        <v>247289.90580000001</v>
      </c>
      <c r="CQ47" s="37">
        <v>1053023.041</v>
      </c>
      <c r="CR47" s="35">
        <v>33252.901839999999</v>
      </c>
      <c r="CS47" s="36">
        <f>SUM(CQ47,CR47)</f>
        <v>1086275.9428399999</v>
      </c>
      <c r="CT47" s="37"/>
      <c r="CU47" s="35"/>
      <c r="CV47" s="36"/>
      <c r="CW47" s="37"/>
      <c r="CX47" s="35"/>
      <c r="CY47" s="36"/>
      <c r="CZ47" s="37"/>
      <c r="DA47" s="35"/>
      <c r="DB47" s="36"/>
      <c r="DC47" s="37"/>
      <c r="DD47" s="35"/>
      <c r="DE47" s="36"/>
      <c r="DF47" s="37"/>
      <c r="DG47" s="35"/>
      <c r="DH47" s="36"/>
      <c r="DI47" s="37"/>
      <c r="DJ47" s="35"/>
      <c r="DK47" s="36"/>
      <c r="DL47" s="37"/>
      <c r="DM47" s="35"/>
      <c r="DN47" s="36"/>
      <c r="DO47" s="37">
        <f t="shared" si="20"/>
        <v>1572108.4028</v>
      </c>
      <c r="DP47" s="35">
        <f t="shared" si="49"/>
        <v>309611.87472000002</v>
      </c>
      <c r="DQ47" s="36">
        <f>SUM(DO47,DP47)</f>
        <v>1881720.27752</v>
      </c>
    </row>
    <row r="48" spans="2:121" x14ac:dyDescent="0.25">
      <c r="B48" s="199"/>
      <c r="C48" s="190"/>
      <c r="D48" s="83" t="s">
        <v>53</v>
      </c>
      <c r="E48" s="37">
        <v>198300.51571348018</v>
      </c>
      <c r="F48" s="35">
        <v>25776.228973861835</v>
      </c>
      <c r="G48" s="36">
        <f t="shared" si="72"/>
        <v>224076.74468734203</v>
      </c>
      <c r="H48" s="37">
        <v>314860.28851761186</v>
      </c>
      <c r="I48" s="35">
        <v>84503.893155818325</v>
      </c>
      <c r="J48" s="36">
        <f t="shared" si="66"/>
        <v>399364.1816734302</v>
      </c>
      <c r="K48" s="37">
        <v>683870.93862921395</v>
      </c>
      <c r="L48" s="35">
        <v>125491.56841059697</v>
      </c>
      <c r="M48" s="36">
        <f t="shared" si="67"/>
        <v>809362.50703981088</v>
      </c>
      <c r="N48" s="37">
        <v>594653.49680552166</v>
      </c>
      <c r="O48" s="35">
        <v>2301295.1319467779</v>
      </c>
      <c r="P48" s="36">
        <f t="shared" si="68"/>
        <v>2895948.6287522996</v>
      </c>
      <c r="Q48" s="37">
        <v>1018729.6244269994</v>
      </c>
      <c r="R48" s="35">
        <v>2575986.0059488337</v>
      </c>
      <c r="S48" s="36">
        <f t="shared" si="69"/>
        <v>3594715.6303758333</v>
      </c>
      <c r="T48" s="37">
        <v>349487.33755686041</v>
      </c>
      <c r="U48" s="35">
        <v>236561.91354732137</v>
      </c>
      <c r="V48" s="36">
        <f t="shared" si="70"/>
        <v>586049.25110418175</v>
      </c>
      <c r="W48" s="37">
        <v>589956.04280805157</v>
      </c>
      <c r="X48" s="35">
        <v>983690.65766170924</v>
      </c>
      <c r="Y48" s="36">
        <f t="shared" si="71"/>
        <v>1573646.7004697607</v>
      </c>
      <c r="Z48" s="37">
        <v>453524.80439410708</v>
      </c>
      <c r="AA48" s="35">
        <v>130372.63595774506</v>
      </c>
      <c r="AB48" s="36">
        <f>SUM(Z48,AA48)</f>
        <v>583897.4403518521</v>
      </c>
      <c r="AC48" s="37">
        <v>799098.22228629072</v>
      </c>
      <c r="AD48" s="35">
        <v>33867.731369236644</v>
      </c>
      <c r="AE48" s="36">
        <f>SUM(AC48,AD48)</f>
        <v>832965.95365552732</v>
      </c>
      <c r="AF48" s="37">
        <v>709021.36316587823</v>
      </c>
      <c r="AG48" s="35">
        <v>67483.623269190852</v>
      </c>
      <c r="AH48" s="36">
        <f>SUM(AF48,AG48)</f>
        <v>776504.98643506912</v>
      </c>
      <c r="AI48" s="37">
        <v>546095.99177748105</v>
      </c>
      <c r="AJ48" s="35">
        <v>974816.58314400003</v>
      </c>
      <c r="AK48" s="36">
        <f>SUM(AI48,AJ48)</f>
        <v>1520912.5749214811</v>
      </c>
      <c r="AL48" s="37">
        <v>395379.668447481</v>
      </c>
      <c r="AM48" s="35">
        <v>353088.49365243426</v>
      </c>
      <c r="AN48" s="36">
        <f>SUM(AL48,AM48)</f>
        <v>748468.16209991532</v>
      </c>
      <c r="AO48" s="37">
        <f t="shared" si="18"/>
        <v>6652978.2945289779</v>
      </c>
      <c r="AP48" s="35">
        <f t="shared" si="48"/>
        <v>7892934.467037525</v>
      </c>
      <c r="AQ48" s="36">
        <f>SUM(AO48,AP48)</f>
        <v>14545912.761566503</v>
      </c>
      <c r="AR48" s="37">
        <v>549591.50139999995</v>
      </c>
      <c r="AS48" s="35">
        <v>153331.753</v>
      </c>
      <c r="AT48" s="36">
        <f>SUM(AR48,AS48)</f>
        <v>702923.25439999998</v>
      </c>
      <c r="AU48" s="37">
        <v>1000231.9179999999</v>
      </c>
      <c r="AV48" s="35">
        <v>131597.23139999999</v>
      </c>
      <c r="AW48" s="36">
        <f>SUM(AU48,AV48)</f>
        <v>1131829.1494</v>
      </c>
      <c r="AX48" s="37">
        <v>1503104.1240000001</v>
      </c>
      <c r="AY48" s="35">
        <v>126856.40330000001</v>
      </c>
      <c r="AZ48" s="36">
        <f>SUM(AX48,AY48)</f>
        <v>1629960.5273000002</v>
      </c>
      <c r="BA48" s="37">
        <v>891101.5564</v>
      </c>
      <c r="BB48" s="35">
        <v>70797.498160000003</v>
      </c>
      <c r="BC48" s="36">
        <f>SUM(BA48,BB48)</f>
        <v>961899.05455999996</v>
      </c>
      <c r="BD48" s="37">
        <v>547178.80119999999</v>
      </c>
      <c r="BE48" s="35">
        <v>114272.15059999999</v>
      </c>
      <c r="BF48" s="36">
        <f>SUM(BD48,BE48)</f>
        <v>661450.95179999992</v>
      </c>
      <c r="BG48" s="37">
        <v>548987.38100000005</v>
      </c>
      <c r="BH48" s="35">
        <v>169798.9553</v>
      </c>
      <c r="BI48" s="36">
        <f>SUM(BG48,BH48)</f>
        <v>718786.33630000008</v>
      </c>
      <c r="BJ48" s="37">
        <v>1064099.8659999999</v>
      </c>
      <c r="BK48" s="35">
        <v>5100</v>
      </c>
      <c r="BL48" s="36">
        <f>SUM(BJ48,BK48)</f>
        <v>1069199.8659999999</v>
      </c>
      <c r="BM48" s="37">
        <v>570028.62769999995</v>
      </c>
      <c r="BN48" s="35">
        <v>806715.53610000003</v>
      </c>
      <c r="BO48" s="36">
        <f>SUM(BM48,BN48)</f>
        <v>1376744.1638</v>
      </c>
      <c r="BP48" s="37">
        <v>638612.09329999995</v>
      </c>
      <c r="BQ48" s="35">
        <v>55924.535459999999</v>
      </c>
      <c r="BR48" s="36">
        <f>SUM(BP48,BQ48)</f>
        <v>694536.62875999999</v>
      </c>
      <c r="BS48" s="37">
        <v>522810.72389999998</v>
      </c>
      <c r="BT48" s="35">
        <v>38734.744350000001</v>
      </c>
      <c r="BU48" s="36">
        <f>SUM(BS48,BT48)</f>
        <v>561545.46825000003</v>
      </c>
      <c r="BV48" s="37">
        <v>1175628.7209999999</v>
      </c>
      <c r="BW48" s="35">
        <v>581248.37340000004</v>
      </c>
      <c r="BX48" s="36">
        <f>SUM(BV48,BW48)</f>
        <v>1756877.0943999998</v>
      </c>
      <c r="BY48" s="37">
        <v>639941.48939999996</v>
      </c>
      <c r="BZ48" s="35">
        <v>57783.749640000002</v>
      </c>
      <c r="CA48" s="36">
        <f>SUM(BY48,BZ48)</f>
        <v>697725.23904000001</v>
      </c>
      <c r="CB48" s="37">
        <f t="shared" si="19"/>
        <v>9651316.8032999989</v>
      </c>
      <c r="CC48" s="35">
        <f t="shared" si="13"/>
        <v>2312160.93071</v>
      </c>
      <c r="CD48" s="36">
        <f>SUM(CB48,CC48)</f>
        <v>11963477.73401</v>
      </c>
      <c r="CE48" s="37">
        <v>547467.03049999999</v>
      </c>
      <c r="CF48" s="35">
        <v>53209.357450000003</v>
      </c>
      <c r="CG48" s="36">
        <v>600676.38795</v>
      </c>
      <c r="CH48" s="37">
        <v>457535.64020000002</v>
      </c>
      <c r="CI48" s="35">
        <v>115181.7068</v>
      </c>
      <c r="CJ48" s="36">
        <f>SUM(CH48,CI48)</f>
        <v>572717.34700000007</v>
      </c>
      <c r="CK48" s="37">
        <v>519905.13419999997</v>
      </c>
      <c r="CL48" s="35">
        <v>181110.9466</v>
      </c>
      <c r="CM48" s="36">
        <f>SUM(CK48,CL48)</f>
        <v>701016.0808</v>
      </c>
      <c r="CN48" s="37">
        <v>686754.04299999995</v>
      </c>
      <c r="CO48" s="35">
        <v>87754.38566</v>
      </c>
      <c r="CP48" s="36">
        <f>SUM(CN48,CO48)</f>
        <v>774508.42865999998</v>
      </c>
      <c r="CQ48" s="37">
        <v>742230.8469</v>
      </c>
      <c r="CR48" s="35">
        <v>122796.929</v>
      </c>
      <c r="CS48" s="36">
        <f>SUM(CQ48,CR48)</f>
        <v>865027.77590000001</v>
      </c>
      <c r="CT48" s="37"/>
      <c r="CU48" s="35"/>
      <c r="CV48" s="36"/>
      <c r="CW48" s="37"/>
      <c r="CX48" s="35"/>
      <c r="CY48" s="36"/>
      <c r="CZ48" s="37"/>
      <c r="DA48" s="35"/>
      <c r="DB48" s="36"/>
      <c r="DC48" s="37"/>
      <c r="DD48" s="35"/>
      <c r="DE48" s="36"/>
      <c r="DF48" s="37"/>
      <c r="DG48" s="35"/>
      <c r="DH48" s="36"/>
      <c r="DI48" s="37"/>
      <c r="DJ48" s="35"/>
      <c r="DK48" s="36"/>
      <c r="DL48" s="37"/>
      <c r="DM48" s="35"/>
      <c r="DN48" s="36"/>
      <c r="DO48" s="37">
        <f t="shared" si="20"/>
        <v>2953892.6947999997</v>
      </c>
      <c r="DP48" s="35">
        <f t="shared" si="49"/>
        <v>560053.32551</v>
      </c>
      <c r="DQ48" s="36">
        <f>SUM(DO48,DP48)</f>
        <v>3513946.0203099996</v>
      </c>
    </row>
    <row r="49" spans="2:121" x14ac:dyDescent="0.25">
      <c r="B49" s="199"/>
      <c r="C49" s="190"/>
      <c r="D49" s="84" t="s">
        <v>54</v>
      </c>
      <c r="E49" s="40">
        <f t="shared" ref="E49:AN49" si="73">+SUM(E46:E48)</f>
        <v>363482.61723348015</v>
      </c>
      <c r="F49" s="41">
        <f t="shared" si="73"/>
        <v>178343.57896343363</v>
      </c>
      <c r="G49" s="42">
        <f t="shared" si="73"/>
        <v>541826.19619691372</v>
      </c>
      <c r="H49" s="40">
        <f t="shared" si="73"/>
        <v>445320.22672545922</v>
      </c>
      <c r="I49" s="41">
        <f t="shared" si="73"/>
        <v>236368.82043771836</v>
      </c>
      <c r="J49" s="42">
        <f t="shared" si="73"/>
        <v>681689.04716317751</v>
      </c>
      <c r="K49" s="40">
        <f t="shared" si="73"/>
        <v>1327212.4273950139</v>
      </c>
      <c r="L49" s="41">
        <f t="shared" si="73"/>
        <v>443919.69167259696</v>
      </c>
      <c r="M49" s="42">
        <f t="shared" si="73"/>
        <v>1771132.1190676107</v>
      </c>
      <c r="N49" s="40">
        <f t="shared" si="73"/>
        <v>767326.4898543217</v>
      </c>
      <c r="O49" s="41">
        <f t="shared" si="73"/>
        <v>2534468.6964164777</v>
      </c>
      <c r="P49" s="42">
        <f t="shared" si="73"/>
        <v>3301795.1862707995</v>
      </c>
      <c r="Q49" s="40">
        <f t="shared" si="73"/>
        <v>1133792.3512541994</v>
      </c>
      <c r="R49" s="41">
        <f t="shared" si="73"/>
        <v>3291166.6465421338</v>
      </c>
      <c r="S49" s="42">
        <f t="shared" si="73"/>
        <v>4424958.9977963334</v>
      </c>
      <c r="T49" s="40">
        <f t="shared" si="73"/>
        <v>551550.9819594603</v>
      </c>
      <c r="U49" s="41">
        <f t="shared" si="73"/>
        <v>508336.57874292135</v>
      </c>
      <c r="V49" s="42">
        <f t="shared" si="73"/>
        <v>1059887.5607023817</v>
      </c>
      <c r="W49" s="40">
        <f t="shared" si="73"/>
        <v>890847.95006508287</v>
      </c>
      <c r="X49" s="41">
        <f t="shared" si="73"/>
        <v>1211578.4586576093</v>
      </c>
      <c r="Y49" s="42">
        <f t="shared" si="73"/>
        <v>2102426.4087226922</v>
      </c>
      <c r="Z49" s="40">
        <f t="shared" si="73"/>
        <v>698176.83131900709</v>
      </c>
      <c r="AA49" s="41">
        <f t="shared" si="73"/>
        <v>200615.43700724508</v>
      </c>
      <c r="AB49" s="42">
        <f t="shared" si="73"/>
        <v>898792.268326252</v>
      </c>
      <c r="AC49" s="40">
        <f t="shared" si="73"/>
        <v>940717.5987677197</v>
      </c>
      <c r="AD49" s="41">
        <f t="shared" si="73"/>
        <v>231071.27478733665</v>
      </c>
      <c r="AE49" s="42">
        <f t="shared" si="73"/>
        <v>1171788.8735550563</v>
      </c>
      <c r="AF49" s="40">
        <f t="shared" si="73"/>
        <v>792837.63627555082</v>
      </c>
      <c r="AG49" s="41">
        <f t="shared" si="73"/>
        <v>327120.61562232982</v>
      </c>
      <c r="AH49" s="42">
        <f t="shared" si="73"/>
        <v>1119958.2518978806</v>
      </c>
      <c r="AI49" s="40">
        <f t="shared" si="73"/>
        <v>711508.05140653835</v>
      </c>
      <c r="AJ49" s="41">
        <f t="shared" si="73"/>
        <v>1251058.8625984001</v>
      </c>
      <c r="AK49" s="42">
        <f t="shared" si="73"/>
        <v>1962566.9140049382</v>
      </c>
      <c r="AL49" s="40">
        <f t="shared" si="73"/>
        <v>619819.46566208405</v>
      </c>
      <c r="AM49" s="41">
        <f t="shared" si="73"/>
        <v>503675.18499923428</v>
      </c>
      <c r="AN49" s="42">
        <f t="shared" si="73"/>
        <v>1123494.6506613183</v>
      </c>
      <c r="AO49" s="40">
        <f t="shared" si="18"/>
        <v>9242592.6279179174</v>
      </c>
      <c r="AP49" s="41">
        <f t="shared" si="48"/>
        <v>10917723.846447438</v>
      </c>
      <c r="AQ49" s="42">
        <f>+SUM(AQ46:AQ48)</f>
        <v>20160316.474365354</v>
      </c>
      <c r="AR49" s="40">
        <f t="shared" ref="AR49:CA49" si="74">+SUM(AR46:AR48)</f>
        <v>663054.40423999995</v>
      </c>
      <c r="AS49" s="41">
        <f t="shared" si="74"/>
        <v>389637.69192999997</v>
      </c>
      <c r="AT49" s="42">
        <f t="shared" si="74"/>
        <v>1052692.09617</v>
      </c>
      <c r="AU49" s="40">
        <f t="shared" si="74"/>
        <v>1183515.8644999999</v>
      </c>
      <c r="AV49" s="41">
        <f t="shared" si="74"/>
        <v>198221.23443000001</v>
      </c>
      <c r="AW49" s="42">
        <f t="shared" si="74"/>
        <v>1381737.0989299999</v>
      </c>
      <c r="AX49" s="40">
        <f t="shared" si="74"/>
        <v>1733030.8902</v>
      </c>
      <c r="AY49" s="41">
        <f t="shared" si="74"/>
        <v>692404.30959999992</v>
      </c>
      <c r="AZ49" s="42">
        <f t="shared" si="74"/>
        <v>2425435.1998000001</v>
      </c>
      <c r="BA49" s="40">
        <f t="shared" si="74"/>
        <v>1457442.3483</v>
      </c>
      <c r="BB49" s="41">
        <f t="shared" si="74"/>
        <v>787933.15425999998</v>
      </c>
      <c r="BC49" s="42">
        <f t="shared" si="74"/>
        <v>2245375.5025599999</v>
      </c>
      <c r="BD49" s="40">
        <f t="shared" si="74"/>
        <v>817167.34759999998</v>
      </c>
      <c r="BE49" s="41">
        <f t="shared" si="74"/>
        <v>559945.01579999994</v>
      </c>
      <c r="BF49" s="42">
        <f t="shared" si="74"/>
        <v>1377112.3633999999</v>
      </c>
      <c r="BG49" s="40">
        <f t="shared" si="74"/>
        <v>1260118.5932</v>
      </c>
      <c r="BH49" s="41">
        <f t="shared" si="74"/>
        <v>687790.24841999996</v>
      </c>
      <c r="BI49" s="42">
        <f t="shared" si="74"/>
        <v>1947908.8416200001</v>
      </c>
      <c r="BJ49" s="40">
        <f t="shared" si="74"/>
        <v>1239847.804</v>
      </c>
      <c r="BK49" s="41">
        <v>33542</v>
      </c>
      <c r="BL49" s="42">
        <f t="shared" si="74"/>
        <v>1587290.3514999999</v>
      </c>
      <c r="BM49" s="40">
        <f t="shared" si="74"/>
        <v>778479.03370000003</v>
      </c>
      <c r="BN49" s="41">
        <f t="shared" si="74"/>
        <v>1041663.2533</v>
      </c>
      <c r="BO49" s="42">
        <f t="shared" si="74"/>
        <v>1820142.287</v>
      </c>
      <c r="BP49" s="40">
        <f t="shared" si="74"/>
        <v>752629.18106999993</v>
      </c>
      <c r="BQ49" s="41">
        <f t="shared" si="74"/>
        <v>2685203.4555599997</v>
      </c>
      <c r="BR49" s="42">
        <f t="shared" si="74"/>
        <v>3437832.6366299996</v>
      </c>
      <c r="BS49" s="40">
        <f t="shared" si="74"/>
        <v>601106.81513999996</v>
      </c>
      <c r="BT49" s="41">
        <f t="shared" si="74"/>
        <v>1053581.5007500001</v>
      </c>
      <c r="BU49" s="42">
        <f t="shared" si="74"/>
        <v>1654688.3158900002</v>
      </c>
      <c r="BV49" s="40">
        <f t="shared" si="74"/>
        <v>1377773.7833999998</v>
      </c>
      <c r="BW49" s="41">
        <f t="shared" si="74"/>
        <v>744299.41508000006</v>
      </c>
      <c r="BX49" s="42">
        <f t="shared" si="74"/>
        <v>2122073.1984799998</v>
      </c>
      <c r="BY49" s="40">
        <f t="shared" si="74"/>
        <v>871185.62614999991</v>
      </c>
      <c r="BZ49" s="41">
        <f t="shared" si="74"/>
        <v>102462.59353000001</v>
      </c>
      <c r="CA49" s="42">
        <f t="shared" si="74"/>
        <v>973648.2196800001</v>
      </c>
      <c r="CB49" s="40">
        <f t="shared" si="19"/>
        <v>12735351.691499997</v>
      </c>
      <c r="CC49" s="41">
        <f t="shared" si="13"/>
        <v>8976683.872659998</v>
      </c>
      <c r="CD49" s="42">
        <f>+SUM(CD46:CD48)</f>
        <v>22025936.11166</v>
      </c>
      <c r="CE49" s="40">
        <f t="shared" ref="CE49:CY49" si="75">+SUM(CE46:CE48)</f>
        <v>809309.45550000004</v>
      </c>
      <c r="CF49" s="41">
        <f t="shared" si="75"/>
        <v>216905.16625000001</v>
      </c>
      <c r="CG49" s="42">
        <f t="shared" si="75"/>
        <v>1026214.62175</v>
      </c>
      <c r="CH49" s="40">
        <f t="shared" si="75"/>
        <v>624320.55014499999</v>
      </c>
      <c r="CI49" s="41">
        <f t="shared" si="75"/>
        <v>228632.2242</v>
      </c>
      <c r="CJ49" s="42">
        <f t="shared" si="75"/>
        <v>852952.77434500004</v>
      </c>
      <c r="CK49" s="40">
        <f t="shared" si="75"/>
        <v>862803.09379999992</v>
      </c>
      <c r="CL49" s="41">
        <f t="shared" si="75"/>
        <v>268848.21560999996</v>
      </c>
      <c r="CM49" s="42">
        <f t="shared" si="75"/>
        <v>1131651.30941</v>
      </c>
      <c r="CN49" s="40">
        <f t="shared" si="75"/>
        <v>852943.53251999989</v>
      </c>
      <c r="CO49" s="41">
        <f t="shared" si="75"/>
        <v>376047.43576000002</v>
      </c>
      <c r="CP49" s="42">
        <f t="shared" si="75"/>
        <v>1228990.9682799999</v>
      </c>
      <c r="CQ49" s="40">
        <f t="shared" si="75"/>
        <v>1871971.2563199999</v>
      </c>
      <c r="CR49" s="41">
        <f t="shared" si="75"/>
        <v>205040.53655000002</v>
      </c>
      <c r="CS49" s="42">
        <f t="shared" si="75"/>
        <v>2077011.79287</v>
      </c>
      <c r="CT49" s="40">
        <f t="shared" si="75"/>
        <v>0</v>
      </c>
      <c r="CU49" s="41">
        <f t="shared" si="75"/>
        <v>0</v>
      </c>
      <c r="CV49" s="42">
        <f t="shared" si="75"/>
        <v>0</v>
      </c>
      <c r="CW49" s="40">
        <f t="shared" si="75"/>
        <v>0</v>
      </c>
      <c r="CX49" s="41">
        <f t="shared" si="75"/>
        <v>0</v>
      </c>
      <c r="CY49" s="42">
        <f t="shared" si="75"/>
        <v>0</v>
      </c>
      <c r="CZ49" s="40">
        <f t="shared" ref="CZ49:DN49" si="76">+SUM(CZ46:CZ48)</f>
        <v>0</v>
      </c>
      <c r="DA49" s="41">
        <f t="shared" si="76"/>
        <v>0</v>
      </c>
      <c r="DB49" s="42">
        <f t="shared" si="76"/>
        <v>0</v>
      </c>
      <c r="DC49" s="40">
        <f t="shared" si="76"/>
        <v>0</v>
      </c>
      <c r="DD49" s="41">
        <f t="shared" si="76"/>
        <v>0</v>
      </c>
      <c r="DE49" s="42">
        <f t="shared" si="76"/>
        <v>0</v>
      </c>
      <c r="DF49" s="40">
        <f t="shared" si="76"/>
        <v>0</v>
      </c>
      <c r="DG49" s="41">
        <f t="shared" si="76"/>
        <v>0</v>
      </c>
      <c r="DH49" s="42">
        <f t="shared" si="76"/>
        <v>0</v>
      </c>
      <c r="DI49" s="40">
        <f t="shared" si="76"/>
        <v>0</v>
      </c>
      <c r="DJ49" s="41">
        <f t="shared" si="76"/>
        <v>0</v>
      </c>
      <c r="DK49" s="42">
        <f t="shared" si="76"/>
        <v>0</v>
      </c>
      <c r="DL49" s="40">
        <f t="shared" si="76"/>
        <v>0</v>
      </c>
      <c r="DM49" s="41">
        <f t="shared" si="76"/>
        <v>0</v>
      </c>
      <c r="DN49" s="42">
        <f t="shared" si="76"/>
        <v>0</v>
      </c>
      <c r="DO49" s="40">
        <f t="shared" si="20"/>
        <v>5021347.8882849999</v>
      </c>
      <c r="DP49" s="41">
        <f t="shared" si="49"/>
        <v>1295473.57837</v>
      </c>
      <c r="DQ49" s="42">
        <f>+SUM(DQ46:DQ48)</f>
        <v>6316821.4666549992</v>
      </c>
    </row>
    <row r="50" spans="2:121" ht="14.45" customHeight="1" x14ac:dyDescent="0.25">
      <c r="B50" s="199"/>
      <c r="C50" s="190"/>
      <c r="D50" s="85" t="s">
        <v>55</v>
      </c>
      <c r="E50" s="43"/>
      <c r="F50" s="38"/>
      <c r="G50" s="44"/>
      <c r="H50" s="43"/>
      <c r="I50" s="38"/>
      <c r="J50" s="44"/>
      <c r="K50" s="43"/>
      <c r="L50" s="38"/>
      <c r="M50" s="44"/>
      <c r="N50" s="43"/>
      <c r="O50" s="38"/>
      <c r="P50" s="44"/>
      <c r="Q50" s="43"/>
      <c r="R50" s="38"/>
      <c r="S50" s="44"/>
      <c r="T50" s="43"/>
      <c r="U50" s="38"/>
      <c r="V50" s="44"/>
      <c r="W50" s="43"/>
      <c r="X50" s="38"/>
      <c r="Y50" s="44"/>
      <c r="Z50" s="43"/>
      <c r="AA50" s="38"/>
      <c r="AB50" s="44"/>
      <c r="AC50" s="43"/>
      <c r="AD50" s="38"/>
      <c r="AE50" s="44"/>
      <c r="AF50" s="43"/>
      <c r="AG50" s="38"/>
      <c r="AH50" s="44"/>
      <c r="AI50" s="43"/>
      <c r="AJ50" s="38"/>
      <c r="AK50" s="44"/>
      <c r="AL50" s="43"/>
      <c r="AM50" s="38"/>
      <c r="AN50" s="44"/>
      <c r="AO50" s="43">
        <f t="shared" si="18"/>
        <v>0</v>
      </c>
      <c r="AP50" s="38">
        <f t="shared" si="48"/>
        <v>0</v>
      </c>
      <c r="AQ50" s="44"/>
      <c r="AR50" s="43"/>
      <c r="AS50" s="38"/>
      <c r="AT50" s="44"/>
      <c r="AU50" s="43"/>
      <c r="AV50" s="38"/>
      <c r="AW50" s="44"/>
      <c r="AX50" s="43"/>
      <c r="AY50" s="38"/>
      <c r="AZ50" s="44"/>
      <c r="BA50" s="43"/>
      <c r="BB50" s="38"/>
      <c r="BC50" s="44"/>
      <c r="BD50" s="43"/>
      <c r="BE50" s="38"/>
      <c r="BF50" s="44"/>
      <c r="BG50" s="43"/>
      <c r="BH50" s="38"/>
      <c r="BI50" s="44"/>
      <c r="BJ50" s="43"/>
      <c r="BK50" s="38">
        <v>3100</v>
      </c>
      <c r="BL50" s="44"/>
      <c r="BM50" s="43"/>
      <c r="BN50" s="38"/>
      <c r="BO50" s="44"/>
      <c r="BP50" s="43"/>
      <c r="BQ50" s="38"/>
      <c r="BR50" s="44"/>
      <c r="BS50" s="43"/>
      <c r="BT50" s="38"/>
      <c r="BU50" s="44"/>
      <c r="BV50" s="43"/>
      <c r="BW50" s="38"/>
      <c r="BX50" s="44"/>
      <c r="BY50" s="43"/>
      <c r="BZ50" s="38"/>
      <c r="CA50" s="44"/>
      <c r="CB50" s="43">
        <f t="shared" si="19"/>
        <v>0</v>
      </c>
      <c r="CC50" s="38">
        <f t="shared" si="13"/>
        <v>3100</v>
      </c>
      <c r="CD50" s="44"/>
      <c r="CE50" s="43"/>
      <c r="CF50" s="38"/>
      <c r="CG50" s="44"/>
      <c r="CH50" s="43"/>
      <c r="CI50" s="38"/>
      <c r="CJ50" s="44"/>
      <c r="CK50" s="43"/>
      <c r="CL50" s="38"/>
      <c r="CM50" s="44"/>
      <c r="CN50" s="43"/>
      <c r="CO50" s="38"/>
      <c r="CP50" s="44"/>
      <c r="CQ50" s="43"/>
      <c r="CR50" s="38"/>
      <c r="CS50" s="44"/>
      <c r="CT50" s="43"/>
      <c r="CU50" s="38"/>
      <c r="CV50" s="44"/>
      <c r="CW50" s="43"/>
      <c r="CX50" s="38"/>
      <c r="CY50" s="44"/>
      <c r="CZ50" s="43"/>
      <c r="DA50" s="38"/>
      <c r="DB50" s="44"/>
      <c r="DC50" s="43"/>
      <c r="DD50" s="38"/>
      <c r="DE50" s="44"/>
      <c r="DF50" s="43"/>
      <c r="DG50" s="38"/>
      <c r="DH50" s="44"/>
      <c r="DI50" s="43"/>
      <c r="DJ50" s="38"/>
      <c r="DK50" s="44"/>
      <c r="DL50" s="43"/>
      <c r="DM50" s="38"/>
      <c r="DN50" s="44"/>
      <c r="DO50" s="43">
        <f t="shared" si="20"/>
        <v>0</v>
      </c>
      <c r="DP50" s="38">
        <f t="shared" si="49"/>
        <v>0</v>
      </c>
      <c r="DQ50" s="44"/>
    </row>
    <row r="51" spans="2:121" x14ac:dyDescent="0.25">
      <c r="B51" s="199"/>
      <c r="C51" s="190"/>
      <c r="D51" s="83" t="s">
        <v>56</v>
      </c>
      <c r="E51" s="33"/>
      <c r="F51" s="34"/>
      <c r="G51" s="36">
        <f>SUM(E51:F51)</f>
        <v>0</v>
      </c>
      <c r="H51" s="33"/>
      <c r="I51" s="34"/>
      <c r="J51" s="36">
        <f>SUM(H51:I51)</f>
        <v>0</v>
      </c>
      <c r="K51" s="33"/>
      <c r="L51" s="34"/>
      <c r="M51" s="36">
        <f>SUM(K51:L51)</f>
        <v>0</v>
      </c>
      <c r="N51" s="33"/>
      <c r="O51" s="34"/>
      <c r="P51" s="36">
        <f>SUM(N51:O51)</f>
        <v>0</v>
      </c>
      <c r="Q51" s="33"/>
      <c r="R51" s="34"/>
      <c r="S51" s="36">
        <f>SUM(Q51:R51)</f>
        <v>0</v>
      </c>
      <c r="T51" s="33"/>
      <c r="U51" s="34"/>
      <c r="V51" s="36">
        <f>SUM(T51:U51)</f>
        <v>0</v>
      </c>
      <c r="W51" s="33"/>
      <c r="X51" s="34"/>
      <c r="Y51" s="36">
        <f>SUM(W51:X51)</f>
        <v>0</v>
      </c>
      <c r="Z51" s="33"/>
      <c r="AA51" s="34"/>
      <c r="AB51" s="36">
        <v>0</v>
      </c>
      <c r="AC51" s="33"/>
      <c r="AD51" s="34"/>
      <c r="AE51" s="36">
        <v>0</v>
      </c>
      <c r="AF51" s="33"/>
      <c r="AG51" s="34">
        <v>6857.1399999999994</v>
      </c>
      <c r="AH51" s="36">
        <v>0</v>
      </c>
      <c r="AI51" s="33"/>
      <c r="AJ51" s="34">
        <v>4811.51</v>
      </c>
      <c r="AK51" s="36">
        <f>SUM(AI51,AJ51)</f>
        <v>4811.51</v>
      </c>
      <c r="AL51" s="33"/>
      <c r="AM51" s="34"/>
      <c r="AN51" s="36">
        <f>SUM(AL51,AM51)</f>
        <v>0</v>
      </c>
      <c r="AO51" s="33">
        <f t="shared" si="18"/>
        <v>0</v>
      </c>
      <c r="AP51" s="34">
        <f t="shared" si="48"/>
        <v>11668.65</v>
      </c>
      <c r="AQ51" s="36">
        <f>SUM(AO51,AP51)</f>
        <v>11668.65</v>
      </c>
      <c r="AR51" s="33"/>
      <c r="AS51" s="34"/>
      <c r="AT51" s="36">
        <f>SUM(AR51,AS51)</f>
        <v>0</v>
      </c>
      <c r="AU51" s="33"/>
      <c r="AV51" s="34"/>
      <c r="AW51" s="36">
        <f>SUM(AU51,AV51)</f>
        <v>0</v>
      </c>
      <c r="AX51" s="33"/>
      <c r="AY51" s="34"/>
      <c r="AZ51" s="36">
        <f>SUM(AX51,AY51)</f>
        <v>0</v>
      </c>
      <c r="BA51" s="33"/>
      <c r="BB51" s="34"/>
      <c r="BC51" s="36">
        <f>SUM(BA51,BB51)</f>
        <v>0</v>
      </c>
      <c r="BD51" s="33"/>
      <c r="BE51" s="34"/>
      <c r="BF51" s="36">
        <f>SUM(BD51,BE51)</f>
        <v>0</v>
      </c>
      <c r="BG51" s="33"/>
      <c r="BH51" s="34"/>
      <c r="BI51" s="36">
        <f>SUM(BG51,BH51)</f>
        <v>0</v>
      </c>
      <c r="BJ51" s="33"/>
      <c r="BK51" s="34">
        <v>48100</v>
      </c>
      <c r="BL51" s="36">
        <f>SUM(BJ51,BK51)</f>
        <v>48100</v>
      </c>
      <c r="BM51" s="33"/>
      <c r="BN51" s="34"/>
      <c r="BO51" s="36">
        <f>SUM(BM51,BN51)</f>
        <v>0</v>
      </c>
      <c r="BP51" s="33"/>
      <c r="BQ51" s="34">
        <v>6302.5940000000001</v>
      </c>
      <c r="BR51" s="36">
        <f>SUM(BP51,BQ51)</f>
        <v>6302.5940000000001</v>
      </c>
      <c r="BS51" s="33"/>
      <c r="BT51" s="34"/>
      <c r="BU51" s="36">
        <f>SUM(BS51,BT51)</f>
        <v>0</v>
      </c>
      <c r="BV51" s="33"/>
      <c r="BW51" s="34"/>
      <c r="BX51" s="36">
        <f>SUM(BV51,BW51)</f>
        <v>0</v>
      </c>
      <c r="BY51" s="33"/>
      <c r="BZ51" s="34"/>
      <c r="CA51" s="36">
        <f>SUM(BY51,BZ51)</f>
        <v>0</v>
      </c>
      <c r="CB51" s="33">
        <f t="shared" si="19"/>
        <v>0</v>
      </c>
      <c r="CC51" s="34">
        <f t="shared" si="13"/>
        <v>54402.593999999997</v>
      </c>
      <c r="CD51" s="36">
        <f>SUM(CB51,CC51)</f>
        <v>54402.593999999997</v>
      </c>
      <c r="CE51" s="33">
        <v>0</v>
      </c>
      <c r="CF51" s="34">
        <v>0</v>
      </c>
      <c r="CG51" s="36">
        <v>0</v>
      </c>
      <c r="CH51" s="33">
        <v>0</v>
      </c>
      <c r="CI51" s="34">
        <v>0</v>
      </c>
      <c r="CJ51" s="36">
        <f>SUM(CH51,CI51)</f>
        <v>0</v>
      </c>
      <c r="CK51" s="33">
        <v>0</v>
      </c>
      <c r="CL51" s="34">
        <v>0</v>
      </c>
      <c r="CM51" s="36">
        <f>SUM(CK51,CL51)</f>
        <v>0</v>
      </c>
      <c r="CN51" s="33">
        <v>0</v>
      </c>
      <c r="CO51" s="34">
        <v>0</v>
      </c>
      <c r="CP51" s="36">
        <f>SUM(CN51,CO51)</f>
        <v>0</v>
      </c>
      <c r="CQ51" s="33">
        <v>0</v>
      </c>
      <c r="CR51" s="34">
        <v>0</v>
      </c>
      <c r="CS51" s="36">
        <f>SUM(CQ51,CR51)</f>
        <v>0</v>
      </c>
      <c r="CT51" s="33"/>
      <c r="CU51" s="34"/>
      <c r="CV51" s="36"/>
      <c r="CW51" s="33"/>
      <c r="CX51" s="34"/>
      <c r="CY51" s="36"/>
      <c r="CZ51" s="33"/>
      <c r="DA51" s="34"/>
      <c r="DB51" s="36"/>
      <c r="DC51" s="33"/>
      <c r="DD51" s="34"/>
      <c r="DE51" s="36"/>
      <c r="DF51" s="33"/>
      <c r="DG51" s="34"/>
      <c r="DH51" s="36"/>
      <c r="DI51" s="33"/>
      <c r="DJ51" s="34"/>
      <c r="DK51" s="36"/>
      <c r="DL51" s="33"/>
      <c r="DM51" s="34"/>
      <c r="DN51" s="36"/>
      <c r="DO51" s="33">
        <f t="shared" si="20"/>
        <v>0</v>
      </c>
      <c r="DP51" s="34">
        <f t="shared" si="49"/>
        <v>0</v>
      </c>
      <c r="DQ51" s="36">
        <f>SUM(DO51,DP51)</f>
        <v>0</v>
      </c>
    </row>
    <row r="52" spans="2:121" x14ac:dyDescent="0.25">
      <c r="B52" s="199"/>
      <c r="C52" s="190"/>
      <c r="D52" s="83" t="s">
        <v>57</v>
      </c>
      <c r="E52" s="37">
        <v>9333.1</v>
      </c>
      <c r="F52" s="35">
        <v>78310.637050000005</v>
      </c>
      <c r="G52" s="36">
        <f t="shared" ref="G52:G54" si="77">SUM(E52:F52)</f>
        <v>87643.737050000011</v>
      </c>
      <c r="H52" s="37">
        <v>9193.5554580000007</v>
      </c>
      <c r="I52" s="35">
        <v>81211.004927499991</v>
      </c>
      <c r="J52" s="36">
        <f t="shared" ref="J52:J55" si="78">SUM(H52:I52)</f>
        <v>90404.560385499994</v>
      </c>
      <c r="K52" s="37">
        <v>50937.355209700007</v>
      </c>
      <c r="L52" s="35">
        <v>147078.99013660001</v>
      </c>
      <c r="M52" s="36">
        <f t="shared" ref="M52:M55" si="79">SUM(K52:L52)</f>
        <v>198016.34534630002</v>
      </c>
      <c r="N52" s="37">
        <v>18496.21</v>
      </c>
      <c r="O52" s="35">
        <v>4350690.8993800003</v>
      </c>
      <c r="P52" s="36">
        <f t="shared" ref="P52:P55" si="80">SUM(N52:O52)</f>
        <v>4369187.1093800003</v>
      </c>
      <c r="Q52" s="37">
        <v>79197.453000000009</v>
      </c>
      <c r="R52" s="35">
        <v>103596.23655999998</v>
      </c>
      <c r="S52" s="36">
        <f t="shared" ref="S52:S55" si="81">SUM(Q52:R52)</f>
        <v>182793.68955999997</v>
      </c>
      <c r="T52" s="37">
        <v>42553.488282300001</v>
      </c>
      <c r="U52" s="35">
        <v>86699.953453300011</v>
      </c>
      <c r="V52" s="36">
        <f t="shared" ref="V52:V55" si="82">SUM(T52:U52)</f>
        <v>129253.4417356</v>
      </c>
      <c r="W52" s="37">
        <v>10679.025</v>
      </c>
      <c r="X52" s="35">
        <v>80827.410655900007</v>
      </c>
      <c r="Y52" s="36">
        <f t="shared" ref="Y52:Y55" si="83">SUM(W52:X52)</f>
        <v>91506.435655900001</v>
      </c>
      <c r="Z52" s="37">
        <v>8769.94</v>
      </c>
      <c r="AA52" s="35">
        <v>65189.326000000001</v>
      </c>
      <c r="AB52" s="36">
        <f>SUM(Z52,AA52)</f>
        <v>73959.266000000003</v>
      </c>
      <c r="AC52" s="37">
        <v>1128.0052671755761</v>
      </c>
      <c r="AD52" s="35">
        <v>89578.12</v>
      </c>
      <c r="AE52" s="36">
        <f>SUM(AC52,AD52)</f>
        <v>90706.125267175565</v>
      </c>
      <c r="AF52" s="37">
        <v>4988.9160305343548</v>
      </c>
      <c r="AG52" s="35">
        <v>103831.11</v>
      </c>
      <c r="AH52" s="36">
        <f>SUM(AF52,AG52)</f>
        <v>108820.02603053435</v>
      </c>
      <c r="AI52" s="37">
        <v>14673.32</v>
      </c>
      <c r="AJ52" s="35">
        <v>95090.829199999978</v>
      </c>
      <c r="AK52" s="36">
        <f>SUM(AI52,AJ52)</f>
        <v>109764.14919999999</v>
      </c>
      <c r="AL52" s="37">
        <v>3.8167938931298</v>
      </c>
      <c r="AM52" s="35">
        <v>34086.5</v>
      </c>
      <c r="AN52" s="36">
        <f>SUM(AL52,AM52)</f>
        <v>34090.316793893129</v>
      </c>
      <c r="AO52" s="37">
        <f t="shared" si="18"/>
        <v>249954.18504160311</v>
      </c>
      <c r="AP52" s="35">
        <f t="shared" si="48"/>
        <v>5316191.0173633005</v>
      </c>
      <c r="AQ52" s="36">
        <f>SUM(AO52,AP52)</f>
        <v>5566145.2024049032</v>
      </c>
      <c r="AR52" s="37">
        <v>18138.456030000001</v>
      </c>
      <c r="AS52" s="35">
        <v>279320.49829999998</v>
      </c>
      <c r="AT52" s="36">
        <f>SUM(AR52,AS52)</f>
        <v>297458.95432999998</v>
      </c>
      <c r="AU52" s="37">
        <v>159611.92540000001</v>
      </c>
      <c r="AV52" s="35">
        <v>129540.9</v>
      </c>
      <c r="AW52" s="36">
        <f>SUM(AU52,AV52)</f>
        <v>289152.82539999997</v>
      </c>
      <c r="AX52" s="37">
        <v>8399.99</v>
      </c>
      <c r="AY52" s="35">
        <v>74789.37</v>
      </c>
      <c r="AZ52" s="36">
        <f>SUM(AX52,AY52)</f>
        <v>83189.36</v>
      </c>
      <c r="BA52" s="37">
        <v>24488.26</v>
      </c>
      <c r="BB52" s="35">
        <v>56710.53183</v>
      </c>
      <c r="BC52" s="36">
        <f>SUM(BA52,BB52)</f>
        <v>81198.791830000002</v>
      </c>
      <c r="BD52" s="37"/>
      <c r="BE52" s="35">
        <v>100086.853</v>
      </c>
      <c r="BF52" s="36">
        <f>SUM(BD52,BE52)</f>
        <v>100086.853</v>
      </c>
      <c r="BG52" s="37">
        <v>33142</v>
      </c>
      <c r="BH52" s="35">
        <v>51082.245459999998</v>
      </c>
      <c r="BI52" s="36">
        <f>SUM(BG52,BH52)</f>
        <v>84224.245460000006</v>
      </c>
      <c r="BJ52" s="37">
        <v>10305.120000000001</v>
      </c>
      <c r="BK52" s="35">
        <v>69326.895999999993</v>
      </c>
      <c r="BL52" s="36">
        <f>SUM(BJ52,BK52)</f>
        <v>79632.015999999989</v>
      </c>
      <c r="BM52" s="37">
        <v>985.85</v>
      </c>
      <c r="BN52" s="35">
        <v>99041.422000000006</v>
      </c>
      <c r="BO52" s="36">
        <f>SUM(BM52,BN52)</f>
        <v>100027.27200000001</v>
      </c>
      <c r="BP52" s="37">
        <v>8062.0429999999997</v>
      </c>
      <c r="BQ52" s="35">
        <v>113848.276</v>
      </c>
      <c r="BR52" s="36">
        <f>SUM(BP52,BQ52)</f>
        <v>121910.319</v>
      </c>
      <c r="BS52" s="37">
        <v>15843.51145</v>
      </c>
      <c r="BT52" s="35">
        <v>283548.20400000003</v>
      </c>
      <c r="BU52" s="36">
        <f>SUM(BS52,BT52)</f>
        <v>299391.71545000002</v>
      </c>
      <c r="BV52" s="37">
        <v>19775.7</v>
      </c>
      <c r="BW52" s="35">
        <v>216363.459</v>
      </c>
      <c r="BX52" s="36">
        <f>SUM(BV52,BW52)</f>
        <v>236139.15900000001</v>
      </c>
      <c r="BY52" s="37">
        <v>3615.2302519999998</v>
      </c>
      <c r="BZ52" s="35">
        <v>337090.65299999999</v>
      </c>
      <c r="CA52" s="36">
        <f>SUM(BY52,BZ52)</f>
        <v>340705.88325199997</v>
      </c>
      <c r="CB52" s="37">
        <f t="shared" si="19"/>
        <v>302368.08613199997</v>
      </c>
      <c r="CC52" s="35">
        <f t="shared" si="13"/>
        <v>1810749.3085899998</v>
      </c>
      <c r="CD52" s="36">
        <f>SUM(CB52,CC52)</f>
        <v>2113117.3947219998</v>
      </c>
      <c r="CE52" s="37">
        <v>7160</v>
      </c>
      <c r="CF52" s="35">
        <v>176051.26449999999</v>
      </c>
      <c r="CG52" s="36">
        <v>183211.26449999999</v>
      </c>
      <c r="CH52" s="37">
        <v>11322.114</v>
      </c>
      <c r="CI52" s="35">
        <v>119101.3766</v>
      </c>
      <c r="CJ52" s="36">
        <f>SUM(CH52,CI52)</f>
        <v>130423.4906</v>
      </c>
      <c r="CK52" s="37">
        <v>6808.0929999999998</v>
      </c>
      <c r="CL52" s="35">
        <v>1132957.047</v>
      </c>
      <c r="CM52" s="36">
        <f>SUM(CK52,CL52)</f>
        <v>1139765.1400000001</v>
      </c>
      <c r="CN52" s="37">
        <v>13322.87</v>
      </c>
      <c r="CO52" s="35">
        <v>497656.36300000001</v>
      </c>
      <c r="CP52" s="36">
        <f>SUM(CN52,CO52)</f>
        <v>510979.23300000001</v>
      </c>
      <c r="CQ52" s="37">
        <v>4081.1680000000001</v>
      </c>
      <c r="CR52" s="35">
        <v>33773.891000000003</v>
      </c>
      <c r="CS52" s="36">
        <f>SUM(CQ52,CR52)</f>
        <v>37855.059000000001</v>
      </c>
      <c r="CT52" s="37"/>
      <c r="CU52" s="35"/>
      <c r="CV52" s="36"/>
      <c r="CW52" s="37"/>
      <c r="CX52" s="35"/>
      <c r="CY52" s="36"/>
      <c r="CZ52" s="37"/>
      <c r="DA52" s="35"/>
      <c r="DB52" s="36"/>
      <c r="DC52" s="37"/>
      <c r="DD52" s="35"/>
      <c r="DE52" s="36"/>
      <c r="DF52" s="37"/>
      <c r="DG52" s="35"/>
      <c r="DH52" s="36"/>
      <c r="DI52" s="37"/>
      <c r="DJ52" s="35"/>
      <c r="DK52" s="36"/>
      <c r="DL52" s="37"/>
      <c r="DM52" s="35"/>
      <c r="DN52" s="36"/>
      <c r="DO52" s="37">
        <f t="shared" si="20"/>
        <v>42694.245000000003</v>
      </c>
      <c r="DP52" s="35">
        <f t="shared" si="49"/>
        <v>1959539.9420999999</v>
      </c>
      <c r="DQ52" s="36">
        <f>SUM(DO52,DP52)</f>
        <v>2002234.1871</v>
      </c>
    </row>
    <row r="53" spans="2:121" x14ac:dyDescent="0.25">
      <c r="B53" s="199"/>
      <c r="C53" s="190"/>
      <c r="D53" s="83" t="s">
        <v>58</v>
      </c>
      <c r="E53" s="33"/>
      <c r="F53" s="34">
        <v>1160</v>
      </c>
      <c r="G53" s="36">
        <f t="shared" si="77"/>
        <v>1160</v>
      </c>
      <c r="H53" s="33"/>
      <c r="I53" s="34"/>
      <c r="J53" s="36">
        <f t="shared" si="78"/>
        <v>0</v>
      </c>
      <c r="K53" s="33"/>
      <c r="L53" s="34">
        <v>2463.0500000000002</v>
      </c>
      <c r="M53" s="36">
        <f t="shared" si="79"/>
        <v>2463.0500000000002</v>
      </c>
      <c r="N53" s="33"/>
      <c r="O53" s="34"/>
      <c r="P53" s="36">
        <f t="shared" si="80"/>
        <v>0</v>
      </c>
      <c r="Q53" s="33"/>
      <c r="R53" s="34">
        <v>6293.07</v>
      </c>
      <c r="S53" s="36">
        <f t="shared" si="81"/>
        <v>6293.07</v>
      </c>
      <c r="T53" s="33"/>
      <c r="U53" s="34">
        <v>5873.06</v>
      </c>
      <c r="V53" s="36">
        <f t="shared" si="82"/>
        <v>5873.06</v>
      </c>
      <c r="W53" s="33"/>
      <c r="X53" s="34"/>
      <c r="Y53" s="36">
        <f t="shared" si="83"/>
        <v>0</v>
      </c>
      <c r="Z53" s="33"/>
      <c r="AA53" s="34">
        <v>5200</v>
      </c>
      <c r="AB53" s="36">
        <f>SUM(Z53,AA53)</f>
        <v>5200</v>
      </c>
      <c r="AC53" s="33"/>
      <c r="AD53" s="34"/>
      <c r="AE53" s="36">
        <f>SUM(AC53,AD53)</f>
        <v>0</v>
      </c>
      <c r="AF53" s="33"/>
      <c r="AG53" s="34"/>
      <c r="AH53" s="36">
        <f>SUM(AF53,AG53)</f>
        <v>0</v>
      </c>
      <c r="AI53" s="33"/>
      <c r="AJ53" s="34"/>
      <c r="AK53" s="36">
        <f>SUM(AI53,AJ53)</f>
        <v>0</v>
      </c>
      <c r="AL53" s="33"/>
      <c r="AM53" s="34"/>
      <c r="AN53" s="36">
        <f>SUM(AL53,AM53)</f>
        <v>0</v>
      </c>
      <c r="AO53" s="33">
        <f t="shared" si="18"/>
        <v>0</v>
      </c>
      <c r="AP53" s="34">
        <f t="shared" si="48"/>
        <v>20989.18</v>
      </c>
      <c r="AQ53" s="36">
        <f>SUM(AO53,AP53)</f>
        <v>20989.18</v>
      </c>
      <c r="AR53" s="33"/>
      <c r="AS53" s="34">
        <v>4258.12</v>
      </c>
      <c r="AT53" s="36">
        <f>SUM(AR53,AS53)</f>
        <v>4258.12</v>
      </c>
      <c r="AU53" s="33"/>
      <c r="AV53" s="34">
        <v>4909.47</v>
      </c>
      <c r="AW53" s="36">
        <f>SUM(AU53,AV53)</f>
        <v>4909.47</v>
      </c>
      <c r="AX53" s="33"/>
      <c r="AY53" s="34"/>
      <c r="AZ53" s="36">
        <f>SUM(AX53,AY53)</f>
        <v>0</v>
      </c>
      <c r="BA53" s="33"/>
      <c r="BB53" s="34"/>
      <c r="BC53" s="36">
        <f>SUM(BA53,BB53)</f>
        <v>0</v>
      </c>
      <c r="BD53" s="33"/>
      <c r="BE53" s="34">
        <v>9400</v>
      </c>
      <c r="BF53" s="36">
        <f>SUM(BD53,BE53)</f>
        <v>9400</v>
      </c>
      <c r="BG53" s="33">
        <v>95.538167939999994</v>
      </c>
      <c r="BH53" s="34">
        <v>1010</v>
      </c>
      <c r="BI53" s="36">
        <f>SUM(BG53,BH53)</f>
        <v>1105.53816794</v>
      </c>
      <c r="BJ53" s="33">
        <v>152.67175570000001</v>
      </c>
      <c r="BK53" s="34">
        <v>6815.98</v>
      </c>
      <c r="BL53" s="36">
        <f>SUM(BJ53,BK53)</f>
        <v>6968.6517556999997</v>
      </c>
      <c r="BM53" s="33"/>
      <c r="BN53" s="34">
        <v>9070.15</v>
      </c>
      <c r="BO53" s="36">
        <f>SUM(BM53,BN53)</f>
        <v>9070.15</v>
      </c>
      <c r="BP53" s="33">
        <v>3538.7328240000002</v>
      </c>
      <c r="BQ53" s="34">
        <v>18476.698</v>
      </c>
      <c r="BR53" s="36">
        <f>SUM(BP53,BQ53)</f>
        <v>22015.430823999999</v>
      </c>
      <c r="BS53" s="33">
        <v>76.335877862595993</v>
      </c>
      <c r="BT53" s="34"/>
      <c r="BU53" s="36">
        <f>SUM(BS53,BT53)</f>
        <v>76.335877862595993</v>
      </c>
      <c r="BV53" s="33"/>
      <c r="BW53" s="34">
        <v>8599</v>
      </c>
      <c r="BX53" s="36">
        <f>SUM(BV53,BW53)</f>
        <v>8599</v>
      </c>
      <c r="BY53" s="33"/>
      <c r="BZ53" s="34">
        <v>9905.39</v>
      </c>
      <c r="CA53" s="36">
        <f>SUM(BY53,BZ53)</f>
        <v>9905.39</v>
      </c>
      <c r="CB53" s="33">
        <f t="shared" si="19"/>
        <v>3863.2786255025962</v>
      </c>
      <c r="CC53" s="34">
        <f t="shared" si="13"/>
        <v>72444.808000000005</v>
      </c>
      <c r="CD53" s="36">
        <f>SUM(CB53,CC53)</f>
        <v>76308.086625502605</v>
      </c>
      <c r="CE53" s="33">
        <v>9000</v>
      </c>
      <c r="CF53" s="34">
        <v>3235.94</v>
      </c>
      <c r="CG53" s="36">
        <v>12235.94</v>
      </c>
      <c r="CH53" s="33">
        <v>30.9</v>
      </c>
      <c r="CI53" s="34">
        <v>9989.65</v>
      </c>
      <c r="CJ53" s="36">
        <f>SUM(CH53,CI53)</f>
        <v>10020.549999999999</v>
      </c>
      <c r="CK53" s="33">
        <v>0</v>
      </c>
      <c r="CL53" s="34">
        <v>8841.9480000000003</v>
      </c>
      <c r="CM53" s="36">
        <f>SUM(CK53,CL53)</f>
        <v>8841.9480000000003</v>
      </c>
      <c r="CN53" s="33">
        <v>0</v>
      </c>
      <c r="CO53" s="34">
        <v>14694.793</v>
      </c>
      <c r="CP53" s="36">
        <f>SUM(CN53,CO53)</f>
        <v>14694.793</v>
      </c>
      <c r="CQ53" s="33">
        <v>91.603053439999996</v>
      </c>
      <c r="CR53" s="34">
        <v>10648.374</v>
      </c>
      <c r="CS53" s="36">
        <f>SUM(CQ53,CR53)</f>
        <v>10739.97705344</v>
      </c>
      <c r="CT53" s="33"/>
      <c r="CU53" s="34"/>
      <c r="CV53" s="36"/>
      <c r="CW53" s="33"/>
      <c r="CX53" s="34"/>
      <c r="CY53" s="36"/>
      <c r="CZ53" s="33"/>
      <c r="DA53" s="34"/>
      <c r="DB53" s="36"/>
      <c r="DC53" s="33"/>
      <c r="DD53" s="34"/>
      <c r="DE53" s="36"/>
      <c r="DF53" s="33"/>
      <c r="DG53" s="34"/>
      <c r="DH53" s="36"/>
      <c r="DI53" s="33"/>
      <c r="DJ53" s="34"/>
      <c r="DK53" s="36"/>
      <c r="DL53" s="33"/>
      <c r="DM53" s="34"/>
      <c r="DN53" s="36"/>
      <c r="DO53" s="33">
        <f t="shared" si="20"/>
        <v>9122.5030534399993</v>
      </c>
      <c r="DP53" s="34">
        <f t="shared" si="49"/>
        <v>47410.705000000002</v>
      </c>
      <c r="DQ53" s="36">
        <f>SUM(DO53,DP53)</f>
        <v>56533.208053440001</v>
      </c>
    </row>
    <row r="54" spans="2:121" x14ac:dyDescent="0.25">
      <c r="B54" s="199"/>
      <c r="C54" s="190"/>
      <c r="D54" s="83" t="s">
        <v>59</v>
      </c>
      <c r="E54" s="33"/>
      <c r="F54" s="34"/>
      <c r="G54" s="36">
        <f t="shared" si="77"/>
        <v>0</v>
      </c>
      <c r="H54" s="33"/>
      <c r="I54" s="34"/>
      <c r="J54" s="36">
        <f t="shared" si="78"/>
        <v>0</v>
      </c>
      <c r="K54" s="33"/>
      <c r="L54" s="34"/>
      <c r="M54" s="36">
        <f t="shared" si="79"/>
        <v>0</v>
      </c>
      <c r="N54" s="33"/>
      <c r="O54" s="34"/>
      <c r="P54" s="36">
        <f t="shared" si="80"/>
        <v>0</v>
      </c>
      <c r="Q54" s="33">
        <v>5609.33</v>
      </c>
      <c r="R54" s="34"/>
      <c r="S54" s="36">
        <f t="shared" si="81"/>
        <v>5609.33</v>
      </c>
      <c r="T54" s="33"/>
      <c r="U54" s="34">
        <v>133.33000000000001</v>
      </c>
      <c r="V54" s="36">
        <f t="shared" si="82"/>
        <v>133.33000000000001</v>
      </c>
      <c r="W54" s="33"/>
      <c r="X54" s="34">
        <v>2242.75</v>
      </c>
      <c r="Y54" s="36">
        <f t="shared" si="83"/>
        <v>2242.75</v>
      </c>
      <c r="Z54" s="33"/>
      <c r="AA54" s="34"/>
      <c r="AB54" s="36">
        <f>SUM(Z54,AA54)</f>
        <v>0</v>
      </c>
      <c r="AC54" s="33"/>
      <c r="AD54" s="34">
        <v>6608.06</v>
      </c>
      <c r="AE54" s="36">
        <f>SUM(AC54,AD54)</f>
        <v>6608.06</v>
      </c>
      <c r="AF54" s="33"/>
      <c r="AG54" s="34"/>
      <c r="AH54" s="36">
        <f>SUM(AF54,AG54)</f>
        <v>0</v>
      </c>
      <c r="AI54" s="33">
        <v>0.40076335877862901</v>
      </c>
      <c r="AJ54" s="34"/>
      <c r="AK54" s="36">
        <f>SUM(AI54,AJ54)</f>
        <v>0.40076335877862901</v>
      </c>
      <c r="AL54" s="33"/>
      <c r="AM54" s="34">
        <v>7292</v>
      </c>
      <c r="AN54" s="36">
        <f>SUM(AL54,AM54)</f>
        <v>7292</v>
      </c>
      <c r="AO54" s="33">
        <f t="shared" si="18"/>
        <v>5609.7307633587789</v>
      </c>
      <c r="AP54" s="34">
        <f t="shared" si="48"/>
        <v>16276.14</v>
      </c>
      <c r="AQ54" s="36">
        <f>SUM(AO54,AP54)</f>
        <v>21885.870763358776</v>
      </c>
      <c r="AR54" s="33"/>
      <c r="AS54" s="34"/>
      <c r="AT54" s="36">
        <f>SUM(AR54,AS54)</f>
        <v>0</v>
      </c>
      <c r="AU54" s="33"/>
      <c r="AV54" s="34"/>
      <c r="AW54" s="36">
        <f>SUM(AU54,AV54)</f>
        <v>0</v>
      </c>
      <c r="AX54" s="33">
        <v>18563.59</v>
      </c>
      <c r="AY54" s="34"/>
      <c r="AZ54" s="36">
        <f>SUM(AX54,AY54)</f>
        <v>18563.59</v>
      </c>
      <c r="BA54" s="33"/>
      <c r="BB54" s="34"/>
      <c r="BC54" s="36">
        <f>SUM(BA54,BB54)</f>
        <v>0</v>
      </c>
      <c r="BD54" s="33"/>
      <c r="BE54" s="34"/>
      <c r="BF54" s="36">
        <f>SUM(BD54,BE54)</f>
        <v>0</v>
      </c>
      <c r="BG54" s="33"/>
      <c r="BH54" s="34"/>
      <c r="BI54" s="36">
        <f>SUM(BG54,BH54)</f>
        <v>0</v>
      </c>
      <c r="BJ54" s="33"/>
      <c r="BK54" s="34"/>
      <c r="BL54" s="36">
        <f>SUM(BJ54,BK54)</f>
        <v>0</v>
      </c>
      <c r="BM54" s="33"/>
      <c r="BN54" s="34"/>
      <c r="BO54" s="36">
        <f>SUM(BM54,BN54)</f>
        <v>0</v>
      </c>
      <c r="BP54" s="33"/>
      <c r="BQ54" s="34"/>
      <c r="BR54" s="36">
        <f>SUM(BP54,BQ54)</f>
        <v>0</v>
      </c>
      <c r="BS54" s="33"/>
      <c r="BT54" s="34"/>
      <c r="BU54" s="36">
        <f>SUM(BS54,BT54)</f>
        <v>0</v>
      </c>
      <c r="BV54" s="33"/>
      <c r="BW54" s="34"/>
      <c r="BX54" s="36">
        <f>SUM(BV54,BW54)</f>
        <v>0</v>
      </c>
      <c r="BY54" s="33"/>
      <c r="BZ54" s="34"/>
      <c r="CA54" s="36">
        <f>SUM(BY54,BZ54)</f>
        <v>0</v>
      </c>
      <c r="CB54" s="33">
        <f t="shared" si="19"/>
        <v>18563.59</v>
      </c>
      <c r="CC54" s="34">
        <f t="shared" si="13"/>
        <v>0</v>
      </c>
      <c r="CD54" s="36">
        <f>SUM(CB54,CC54)</f>
        <v>18563.59</v>
      </c>
      <c r="CE54" s="33">
        <v>0</v>
      </c>
      <c r="CF54" s="34">
        <v>0</v>
      </c>
      <c r="CG54" s="36">
        <v>0</v>
      </c>
      <c r="CH54" s="33">
        <v>0</v>
      </c>
      <c r="CI54" s="34">
        <v>0</v>
      </c>
      <c r="CJ54" s="36">
        <f>SUM(CH54,CI55)</f>
        <v>0</v>
      </c>
      <c r="CK54" s="33">
        <v>0</v>
      </c>
      <c r="CL54" s="34">
        <v>0</v>
      </c>
      <c r="CM54" s="36">
        <f>SUM(CK54,CL54)</f>
        <v>0</v>
      </c>
      <c r="CN54" s="33">
        <v>0</v>
      </c>
      <c r="CO54" s="34">
        <v>0</v>
      </c>
      <c r="CP54" s="36">
        <f>SUM(CN54,CO54)</f>
        <v>0</v>
      </c>
      <c r="CQ54" s="33">
        <v>0</v>
      </c>
      <c r="CR54" s="34">
        <v>0</v>
      </c>
      <c r="CS54" s="36">
        <f>SUM(CQ54,CR54)</f>
        <v>0</v>
      </c>
      <c r="CT54" s="33"/>
      <c r="CU54" s="34"/>
      <c r="CV54" s="36"/>
      <c r="CW54" s="33"/>
      <c r="CX54" s="34"/>
      <c r="CY54" s="36"/>
      <c r="CZ54" s="33"/>
      <c r="DA54" s="34"/>
      <c r="DB54" s="36"/>
      <c r="DC54" s="33"/>
      <c r="DD54" s="34"/>
      <c r="DE54" s="36"/>
      <c r="DF54" s="33"/>
      <c r="DG54" s="34"/>
      <c r="DH54" s="36"/>
      <c r="DI54" s="33"/>
      <c r="DJ54" s="34"/>
      <c r="DK54" s="36"/>
      <c r="DL54" s="33"/>
      <c r="DM54" s="34"/>
      <c r="DN54" s="36"/>
      <c r="DO54" s="33">
        <f t="shared" si="20"/>
        <v>0</v>
      </c>
      <c r="DP54" s="34">
        <f t="shared" si="49"/>
        <v>0</v>
      </c>
      <c r="DQ54" s="36">
        <f>SUM(DO54,DP54)</f>
        <v>0</v>
      </c>
    </row>
    <row r="55" spans="2:121" x14ac:dyDescent="0.25">
      <c r="B55" s="199"/>
      <c r="C55" s="190"/>
      <c r="D55" s="83" t="s">
        <v>60</v>
      </c>
      <c r="E55" s="33">
        <v>0</v>
      </c>
      <c r="F55" s="34">
        <v>0</v>
      </c>
      <c r="G55" s="36">
        <f t="shared" ref="G55" si="84">SUM(E55:F55)</f>
        <v>0</v>
      </c>
      <c r="H55" s="33">
        <v>0</v>
      </c>
      <c r="I55" s="34">
        <v>0</v>
      </c>
      <c r="J55" s="36">
        <f t="shared" si="78"/>
        <v>0</v>
      </c>
      <c r="K55" s="33">
        <v>0</v>
      </c>
      <c r="L55" s="34">
        <v>0</v>
      </c>
      <c r="M55" s="36">
        <f t="shared" si="79"/>
        <v>0</v>
      </c>
      <c r="N55" s="33">
        <v>0</v>
      </c>
      <c r="O55" s="34">
        <v>0</v>
      </c>
      <c r="P55" s="36">
        <f t="shared" si="80"/>
        <v>0</v>
      </c>
      <c r="Q55" s="33">
        <v>0</v>
      </c>
      <c r="R55" s="34">
        <v>0</v>
      </c>
      <c r="S55" s="36">
        <f t="shared" si="81"/>
        <v>0</v>
      </c>
      <c r="T55" s="33">
        <v>0</v>
      </c>
      <c r="U55" s="34">
        <v>0</v>
      </c>
      <c r="V55" s="36">
        <f t="shared" si="82"/>
        <v>0</v>
      </c>
      <c r="W55" s="33">
        <v>0</v>
      </c>
      <c r="X55" s="34">
        <v>0</v>
      </c>
      <c r="Y55" s="36">
        <f t="shared" si="83"/>
        <v>0</v>
      </c>
      <c r="Z55" s="33"/>
      <c r="AA55" s="34"/>
      <c r="AB55" s="36">
        <f>SUM(Z55,AA55)</f>
        <v>0</v>
      </c>
      <c r="AC55" s="33"/>
      <c r="AD55" s="34"/>
      <c r="AE55" s="36">
        <f>SUM(AC55,AD55)</f>
        <v>0</v>
      </c>
      <c r="AF55" s="33"/>
      <c r="AG55" s="34"/>
      <c r="AH55" s="36">
        <f>SUM(AF55,AG55)</f>
        <v>0</v>
      </c>
      <c r="AI55" s="33"/>
      <c r="AJ55" s="34"/>
      <c r="AK55" s="36">
        <v>0</v>
      </c>
      <c r="AL55" s="33"/>
      <c r="AM55" s="34"/>
      <c r="AN55" s="36">
        <f>SUM(AL55,AM55)</f>
        <v>0</v>
      </c>
      <c r="AO55" s="33">
        <f>E58+H55+K55+N55+Q55+T55+W55+Z55+AC55+AF55+AI55+AL55</f>
        <v>0</v>
      </c>
      <c r="AP55" s="34">
        <f>F58+I55+L55+O55+R55+U55+X55+AA55+AD55+AG55+AJ55+AM55</f>
        <v>8964</v>
      </c>
      <c r="AQ55" s="36">
        <v>0</v>
      </c>
      <c r="AR55" s="33"/>
      <c r="AS55" s="34"/>
      <c r="AT55" s="36">
        <v>0</v>
      </c>
      <c r="AU55" s="33"/>
      <c r="AV55" s="34"/>
      <c r="AW55" s="36">
        <v>0</v>
      </c>
      <c r="AX55" s="33"/>
      <c r="AY55" s="34"/>
      <c r="AZ55" s="36">
        <v>0</v>
      </c>
      <c r="BA55" s="33"/>
      <c r="BB55" s="34"/>
      <c r="BC55" s="36">
        <v>0</v>
      </c>
      <c r="BD55" s="33"/>
      <c r="BE55" s="34"/>
      <c r="BF55" s="36">
        <v>0</v>
      </c>
      <c r="BG55" s="33"/>
      <c r="BH55" s="34"/>
      <c r="BI55" s="36">
        <v>0</v>
      </c>
      <c r="BJ55" s="33"/>
      <c r="BK55" s="34"/>
      <c r="BL55" s="36">
        <v>0</v>
      </c>
      <c r="BM55" s="33"/>
      <c r="BN55" s="34"/>
      <c r="BO55" s="36">
        <v>0</v>
      </c>
      <c r="BP55" s="33"/>
      <c r="BQ55" s="34"/>
      <c r="BR55" s="36">
        <v>0</v>
      </c>
      <c r="BS55" s="33"/>
      <c r="BT55" s="34"/>
      <c r="BU55" s="36">
        <v>0</v>
      </c>
      <c r="BV55" s="33"/>
      <c r="BW55" s="34"/>
      <c r="BX55" s="36">
        <v>0</v>
      </c>
      <c r="BY55" s="33"/>
      <c r="BZ55" s="34"/>
      <c r="CA55" s="36">
        <v>0</v>
      </c>
      <c r="CB55" s="33">
        <f t="shared" si="19"/>
        <v>0</v>
      </c>
      <c r="CC55" s="34">
        <f t="shared" si="13"/>
        <v>0</v>
      </c>
      <c r="CD55" s="36">
        <v>0</v>
      </c>
      <c r="CE55" s="33">
        <v>0</v>
      </c>
      <c r="CF55" s="34">
        <v>0</v>
      </c>
      <c r="CG55" s="36">
        <v>0</v>
      </c>
      <c r="CH55" s="33">
        <v>0</v>
      </c>
      <c r="CI55" s="34">
        <v>0</v>
      </c>
      <c r="CJ55" s="36">
        <v>0</v>
      </c>
      <c r="CK55" s="33">
        <v>0</v>
      </c>
      <c r="CL55" s="34">
        <v>0</v>
      </c>
      <c r="CM55" s="36">
        <v>0</v>
      </c>
      <c r="CN55" s="33">
        <v>0</v>
      </c>
      <c r="CO55" s="34">
        <v>0</v>
      </c>
      <c r="CP55" s="36">
        <v>0</v>
      </c>
      <c r="CQ55" s="33">
        <v>0</v>
      </c>
      <c r="CR55" s="34">
        <v>0</v>
      </c>
      <c r="CS55" s="36">
        <v>0</v>
      </c>
      <c r="CT55" s="33"/>
      <c r="CU55" s="34"/>
      <c r="CV55" s="36"/>
      <c r="CW55" s="33"/>
      <c r="CX55" s="34"/>
      <c r="CY55" s="36"/>
      <c r="CZ55" s="33"/>
      <c r="DA55" s="34"/>
      <c r="DB55" s="36"/>
      <c r="DC55" s="33"/>
      <c r="DD55" s="34"/>
      <c r="DE55" s="36"/>
      <c r="DF55" s="33"/>
      <c r="DG55" s="34"/>
      <c r="DH55" s="36"/>
      <c r="DI55" s="33"/>
      <c r="DJ55" s="34"/>
      <c r="DK55" s="36"/>
      <c r="DL55" s="33"/>
      <c r="DM55" s="34"/>
      <c r="DN55" s="36"/>
      <c r="DO55" s="33">
        <f t="shared" si="20"/>
        <v>0</v>
      </c>
      <c r="DP55" s="34">
        <f t="shared" si="49"/>
        <v>0</v>
      </c>
      <c r="DQ55" s="36">
        <v>0</v>
      </c>
    </row>
    <row r="56" spans="2:121" ht="30" x14ac:dyDescent="0.25">
      <c r="B56" s="199"/>
      <c r="C56" s="190"/>
      <c r="D56" s="84" t="s">
        <v>61</v>
      </c>
      <c r="E56" s="40">
        <f ca="1">+SUM(E51:E58)</f>
        <v>9333.1</v>
      </c>
      <c r="F56" s="41">
        <f ca="1">+SUM(F51:F58)</f>
        <v>88434.637050000005</v>
      </c>
      <c r="G56" s="42">
        <f>SUM(G51:G55)</f>
        <v>88803.737050000011</v>
      </c>
      <c r="H56" s="40">
        <f>+SUM(H51:H55)</f>
        <v>9193.5554580000007</v>
      </c>
      <c r="I56" s="41">
        <f>+SUM(I51:I55)</f>
        <v>81211.004927499991</v>
      </c>
      <c r="J56" s="42">
        <f>SUM(J51:J55)</f>
        <v>90404.560385499994</v>
      </c>
      <c r="K56" s="40">
        <f>+SUM(K51:K55)</f>
        <v>50937.355209700007</v>
      </c>
      <c r="L56" s="41">
        <f>+SUM(L51:L55)</f>
        <v>149542.0401366</v>
      </c>
      <c r="M56" s="42">
        <f>SUM(M51:M55)</f>
        <v>200479.39534630001</v>
      </c>
      <c r="N56" s="40">
        <f>+SUM(N51:N55)</f>
        <v>18496.21</v>
      </c>
      <c r="O56" s="41">
        <f>+SUM(O51:O55)</f>
        <v>4350690.8993800003</v>
      </c>
      <c r="P56" s="42">
        <f>SUM(P51:P55)</f>
        <v>4369187.1093800003</v>
      </c>
      <c r="Q56" s="40">
        <f>+SUM(Q51:Q55)</f>
        <v>84806.78300000001</v>
      </c>
      <c r="R56" s="41">
        <f>+SUM(R51:R55)</f>
        <v>109889.30655999997</v>
      </c>
      <c r="S56" s="42">
        <f>SUM(S51:S55)</f>
        <v>194696.08955999996</v>
      </c>
      <c r="T56" s="40">
        <f>+SUM(T51:T55)</f>
        <v>42553.488282300001</v>
      </c>
      <c r="U56" s="41">
        <f>+SUM(U51:U55)</f>
        <v>92706.343453300011</v>
      </c>
      <c r="V56" s="42">
        <f>SUM(V51:V55)</f>
        <v>135259.83173559999</v>
      </c>
      <c r="W56" s="40">
        <f>+SUM(W51:W55)</f>
        <v>10679.025</v>
      </c>
      <c r="X56" s="41">
        <f>+SUM(X51:X55)</f>
        <v>83070.160655900007</v>
      </c>
      <c r="Y56" s="42">
        <f>SUM(Y51:Y55)</f>
        <v>93749.185655900001</v>
      </c>
      <c r="Z56" s="40">
        <f>+SUM(Z51:Z55)</f>
        <v>8769.94</v>
      </c>
      <c r="AA56" s="41">
        <f>+SUM(AA51:AA55)</f>
        <v>70389.326000000001</v>
      </c>
      <c r="AB56" s="42">
        <f>SUM(AB51:AB55)</f>
        <v>79159.266000000003</v>
      </c>
      <c r="AC56" s="40">
        <f>+SUM(AC51:AC55)</f>
        <v>1128.0052671755761</v>
      </c>
      <c r="AD56" s="41">
        <f>+SUM(AD51:AD55)</f>
        <v>96186.18</v>
      </c>
      <c r="AE56" s="42">
        <f>SUM(AE51:AE55)</f>
        <v>97314.185267175562</v>
      </c>
      <c r="AF56" s="40">
        <f>+SUM(AF51:AF55)</f>
        <v>4988.9160305343548</v>
      </c>
      <c r="AG56" s="41">
        <f>+SUM(AG51:AG55)</f>
        <v>110688.25</v>
      </c>
      <c r="AH56" s="42">
        <f>SUM(AH51:AH55)</f>
        <v>108820.02603053435</v>
      </c>
      <c r="AI56" s="40">
        <f>+SUM(AI51:AI55)</f>
        <v>14673.720763358779</v>
      </c>
      <c r="AJ56" s="41">
        <f>+SUM(AJ51:AJ55)</f>
        <v>99902.339199999973</v>
      </c>
      <c r="AK56" s="42">
        <f>SUM(AK51:AK55)</f>
        <v>114576.05996335876</v>
      </c>
      <c r="AL56" s="40">
        <f>+SUM(AL51:AL55)</f>
        <v>3.8167938931298</v>
      </c>
      <c r="AM56" s="41">
        <f>+SUM(AM51:AM55)</f>
        <v>41378.5</v>
      </c>
      <c r="AN56" s="42">
        <f>SUM(AN51:AN55)</f>
        <v>41382.316793893129</v>
      </c>
      <c r="AO56" s="40">
        <f t="shared" ca="1" si="18"/>
        <v>257563.86580496188</v>
      </c>
      <c r="AP56" s="41">
        <f t="shared" ca="1" si="48"/>
        <v>5423604.6991033005</v>
      </c>
      <c r="AQ56" s="42">
        <f>SUM(AQ51:AQ55)</f>
        <v>5620688.903168262</v>
      </c>
      <c r="AR56" s="40">
        <f>+SUM(AR51:AR55)</f>
        <v>18138.456030000001</v>
      </c>
      <c r="AS56" s="41">
        <f>+SUM(AS51:AS55)</f>
        <v>283578.61829999997</v>
      </c>
      <c r="AT56" s="42">
        <f>SUM(AT51:AT55)</f>
        <v>301717.07432999997</v>
      </c>
      <c r="AU56" s="40">
        <f>+SUM(AU51:AU55)</f>
        <v>159611.92540000001</v>
      </c>
      <c r="AV56" s="41">
        <f>+SUM(AV51:AV55)</f>
        <v>134450.37</v>
      </c>
      <c r="AW56" s="42">
        <f>SUM(AW51:AW55)</f>
        <v>294062.29539999994</v>
      </c>
      <c r="AX56" s="40">
        <f>+SUM(AX51:AX55)</f>
        <v>26963.58</v>
      </c>
      <c r="AY56" s="41">
        <f>+SUM(AY51:AY55)</f>
        <v>74789.37</v>
      </c>
      <c r="AZ56" s="42">
        <f>SUM(AZ51:AZ55)</f>
        <v>101752.95</v>
      </c>
      <c r="BA56" s="40">
        <f>+SUM(BA51:BA55)</f>
        <v>24488.26</v>
      </c>
      <c r="BB56" s="41">
        <f>+SUM(BB51:BB55)</f>
        <v>56710.53183</v>
      </c>
      <c r="BC56" s="42">
        <f>SUM(BC51:BC55)</f>
        <v>81198.791830000002</v>
      </c>
      <c r="BD56" s="40">
        <f>+SUM(BD51:BD55)</f>
        <v>0</v>
      </c>
      <c r="BE56" s="41">
        <f>+SUM(BE51:BE55)</f>
        <v>109486.853</v>
      </c>
      <c r="BF56" s="42">
        <f>SUM(BF51:BF55)</f>
        <v>109486.853</v>
      </c>
      <c r="BG56" s="40">
        <f>+SUM(BG51:BG55)</f>
        <v>33237.538167940002</v>
      </c>
      <c r="BH56" s="41">
        <f>+SUM(BH51:BH55)</f>
        <v>52092.245459999998</v>
      </c>
      <c r="BI56" s="42">
        <f>SUM(BI51:BI55)</f>
        <v>85329.783627940007</v>
      </c>
      <c r="BJ56" s="40">
        <f>+SUM(BJ51:BJ55)</f>
        <v>10457.7917557</v>
      </c>
      <c r="BK56" s="41">
        <f>+SUM(BK51:BK55)</f>
        <v>124242.87599999999</v>
      </c>
      <c r="BL56" s="42">
        <f>SUM(BL51:BL55)</f>
        <v>134700.66775569998</v>
      </c>
      <c r="BM56" s="40">
        <f>+SUM(BM51:BM55)</f>
        <v>985.85</v>
      </c>
      <c r="BN56" s="41">
        <f>+SUM(BN51:BN55)</f>
        <v>108111.572</v>
      </c>
      <c r="BO56" s="42">
        <f>SUM(BO51:BO55)</f>
        <v>109097.42200000001</v>
      </c>
      <c r="BP56" s="40">
        <f>+SUM(BP51:BP55)</f>
        <v>11600.775824</v>
      </c>
      <c r="BQ56" s="41">
        <f>+SUM(BQ51:BQ55)</f>
        <v>138627.568</v>
      </c>
      <c r="BR56" s="42">
        <f>SUM(BR51:BR55)</f>
        <v>150228.34382400001</v>
      </c>
      <c r="BS56" s="40">
        <f>+SUM(BS51:BS55)</f>
        <v>15919.847327862595</v>
      </c>
      <c r="BT56" s="41">
        <f>+SUM(BT51:BT55)</f>
        <v>283548.20400000003</v>
      </c>
      <c r="BU56" s="42">
        <f>SUM(BU51:BU55)</f>
        <v>299468.0513278626</v>
      </c>
      <c r="BV56" s="40">
        <f>+SUM(BV51:BV55)</f>
        <v>19775.7</v>
      </c>
      <c r="BW56" s="41">
        <f>+SUM(BW51:BW55)</f>
        <v>224962.459</v>
      </c>
      <c r="BX56" s="42">
        <f>SUM(BX51:BX55)</f>
        <v>244738.15900000001</v>
      </c>
      <c r="BY56" s="40">
        <f>+SUM(BY51:BY55)</f>
        <v>3615.2302519999998</v>
      </c>
      <c r="BZ56" s="41">
        <f>+SUM(BZ51:BZ55)</f>
        <v>346996.04300000001</v>
      </c>
      <c r="CA56" s="42">
        <f>SUM(CA51:CA55)</f>
        <v>350611.27325199998</v>
      </c>
      <c r="CB56" s="40">
        <f t="shared" si="19"/>
        <v>324794.95475750259</v>
      </c>
      <c r="CC56" s="41">
        <f t="shared" si="13"/>
        <v>1937596.71059</v>
      </c>
      <c r="CD56" s="42">
        <f>SUM(CD51:CD55)</f>
        <v>2262391.6653475021</v>
      </c>
      <c r="CE56" s="40">
        <f>+SUM(CE51:CE55)</f>
        <v>16160</v>
      </c>
      <c r="CF56" s="41">
        <f>+SUM(CF51:CF55)</f>
        <v>179287.20449999999</v>
      </c>
      <c r="CG56" s="42">
        <f>SUM(CG51:CG55)</f>
        <v>195447.20449999999</v>
      </c>
      <c r="CH56" s="40">
        <f t="shared" ref="CH56:CP56" si="85">+SUM(CH51:CH55)</f>
        <v>11353.013999999999</v>
      </c>
      <c r="CI56" s="41">
        <f t="shared" si="85"/>
        <v>129091.0266</v>
      </c>
      <c r="CJ56" s="42">
        <f t="shared" si="85"/>
        <v>140444.04060000001</v>
      </c>
      <c r="CK56" s="40">
        <f t="shared" si="85"/>
        <v>6808.0929999999998</v>
      </c>
      <c r="CL56" s="41">
        <f t="shared" si="85"/>
        <v>1141798.9950000001</v>
      </c>
      <c r="CM56" s="42">
        <f t="shared" si="85"/>
        <v>1148607.0880000002</v>
      </c>
      <c r="CN56" s="40">
        <f t="shared" si="85"/>
        <v>13322.87</v>
      </c>
      <c r="CO56" s="41">
        <f t="shared" si="85"/>
        <v>512351.15600000002</v>
      </c>
      <c r="CP56" s="42">
        <f t="shared" si="85"/>
        <v>525674.02599999995</v>
      </c>
      <c r="CQ56" s="40">
        <f>+SUM(CQ51:CQ55)</f>
        <v>4172.7710534400003</v>
      </c>
      <c r="CR56" s="41">
        <f>+SUM(CR51:CR55)</f>
        <v>44422.264999999999</v>
      </c>
      <c r="CS56" s="42">
        <f>SUM(CS51:CS55)</f>
        <v>48595.036053440002</v>
      </c>
      <c r="CT56" s="40">
        <f>+SUM(CT51:CT55)</f>
        <v>0</v>
      </c>
      <c r="CU56" s="41">
        <f>+SUM(CU51:CU55)</f>
        <v>0</v>
      </c>
      <c r="CV56" s="42">
        <f>SUM(CV51:CV55)</f>
        <v>0</v>
      </c>
      <c r="CW56" s="40">
        <f>+SUM(CW51:CW55)</f>
        <v>0</v>
      </c>
      <c r="CX56" s="41">
        <f>+SUM(CX51:CX55)</f>
        <v>0</v>
      </c>
      <c r="CY56" s="42">
        <f>SUM(CY51:CY55)</f>
        <v>0</v>
      </c>
      <c r="CZ56" s="40">
        <f>+SUM(CZ51:CZ55)</f>
        <v>0</v>
      </c>
      <c r="DA56" s="41">
        <f>+SUM(DA51:DA55)</f>
        <v>0</v>
      </c>
      <c r="DB56" s="42">
        <f>SUM(DB51:DB55)</f>
        <v>0</v>
      </c>
      <c r="DC56" s="40">
        <f>+SUM(DC51:DC55)</f>
        <v>0</v>
      </c>
      <c r="DD56" s="41">
        <f>+SUM(DD51:DD55)</f>
        <v>0</v>
      </c>
      <c r="DE56" s="42">
        <f>SUM(DE51:DE55)</f>
        <v>0</v>
      </c>
      <c r="DF56" s="40">
        <f>+SUM(DF51:DF55)</f>
        <v>0</v>
      </c>
      <c r="DG56" s="41">
        <f>+SUM(DG51:DG55)</f>
        <v>0</v>
      </c>
      <c r="DH56" s="42">
        <f>SUM(DH51:DH55)</f>
        <v>0</v>
      </c>
      <c r="DI56" s="40">
        <f>+SUM(DI51:DI55)</f>
        <v>0</v>
      </c>
      <c r="DJ56" s="41">
        <f>+SUM(DJ51:DJ55)</f>
        <v>0</v>
      </c>
      <c r="DK56" s="42">
        <f>SUM(DK51:DK55)</f>
        <v>0</v>
      </c>
      <c r="DL56" s="40">
        <f>+SUM(DL51:DL55)</f>
        <v>0</v>
      </c>
      <c r="DM56" s="41">
        <f>+SUM(DM51:DM55)</f>
        <v>0</v>
      </c>
      <c r="DN56" s="42">
        <f>SUM(DN51:DN55)</f>
        <v>0</v>
      </c>
      <c r="DO56" s="40">
        <f t="shared" si="20"/>
        <v>51816.748053440002</v>
      </c>
      <c r="DP56" s="41">
        <f t="shared" si="49"/>
        <v>2006950.6470999999</v>
      </c>
      <c r="DQ56" s="42">
        <f>SUM(DQ51:DQ55)</f>
        <v>2058767.3951534401</v>
      </c>
    </row>
    <row r="57" spans="2:121" ht="15.75" customHeight="1" x14ac:dyDescent="0.25">
      <c r="B57" s="199"/>
      <c r="C57" s="190"/>
      <c r="D57" s="86" t="s">
        <v>62</v>
      </c>
      <c r="E57" s="43"/>
      <c r="F57" s="38"/>
      <c r="G57" s="44"/>
      <c r="H57" s="43"/>
      <c r="I57" s="38"/>
      <c r="J57" s="44"/>
      <c r="K57" s="43"/>
      <c r="L57" s="38"/>
      <c r="M57" s="44"/>
      <c r="N57" s="43"/>
      <c r="O57" s="38"/>
      <c r="P57" s="44"/>
      <c r="Q57" s="43"/>
      <c r="R57" s="38"/>
      <c r="S57" s="44"/>
      <c r="T57" s="43"/>
      <c r="U57" s="38"/>
      <c r="V57" s="44"/>
      <c r="W57" s="43"/>
      <c r="X57" s="38"/>
      <c r="Y57" s="44"/>
      <c r="Z57" s="43"/>
      <c r="AA57" s="38"/>
      <c r="AB57" s="44"/>
      <c r="AC57" s="43"/>
      <c r="AD57" s="38"/>
      <c r="AE57" s="44"/>
      <c r="AF57" s="43"/>
      <c r="AG57" s="38"/>
      <c r="AH57" s="44"/>
      <c r="AI57" s="43"/>
      <c r="AJ57" s="38"/>
      <c r="AK57" s="44"/>
      <c r="AL57" s="43"/>
      <c r="AM57" s="38"/>
      <c r="AN57" s="44"/>
      <c r="AO57" s="43">
        <f t="shared" si="18"/>
        <v>0</v>
      </c>
      <c r="AP57" s="38">
        <f>F57+I57+L57+O57+R57+U57+X57+AA57+AD57+AG57+AJ57+AM57</f>
        <v>0</v>
      </c>
      <c r="AQ57" s="44"/>
      <c r="AR57" s="43"/>
      <c r="AS57" s="38"/>
      <c r="AT57" s="44"/>
      <c r="AU57" s="43"/>
      <c r="AV57" s="38"/>
      <c r="AW57" s="44"/>
      <c r="AX57" s="43"/>
      <c r="AY57" s="38"/>
      <c r="AZ57" s="44"/>
      <c r="BA57" s="43"/>
      <c r="BB57" s="38"/>
      <c r="BC57" s="44"/>
      <c r="BD57" s="43"/>
      <c r="BE57" s="38"/>
      <c r="BF57" s="44"/>
      <c r="BG57" s="43"/>
      <c r="BH57" s="38"/>
      <c r="BI57" s="44"/>
      <c r="BJ57" s="43"/>
      <c r="BK57" s="38"/>
      <c r="BL57" s="44"/>
      <c r="BM57" s="43"/>
      <c r="BN57" s="38"/>
      <c r="BO57" s="44"/>
      <c r="BP57" s="43"/>
      <c r="BQ57" s="38"/>
      <c r="BR57" s="44"/>
      <c r="BS57" s="43"/>
      <c r="BT57" s="38"/>
      <c r="BU57" s="44"/>
      <c r="BV57" s="43"/>
      <c r="BW57" s="38"/>
      <c r="BX57" s="44"/>
      <c r="BY57" s="43"/>
      <c r="BZ57" s="38"/>
      <c r="CA57" s="44"/>
      <c r="CB57" s="43">
        <f t="shared" si="19"/>
        <v>0</v>
      </c>
      <c r="CC57" s="38">
        <f>AS57+AV57+AY57+BB57+BE57+BH57+BK57+BN57+BQ57+BT57+BW57+BZ57</f>
        <v>0</v>
      </c>
      <c r="CD57" s="44"/>
      <c r="CE57" s="43"/>
      <c r="CF57" s="38"/>
      <c r="CG57" s="44"/>
      <c r="CH57" s="43"/>
      <c r="CI57" s="38"/>
      <c r="CJ57" s="44"/>
      <c r="CK57" s="43"/>
      <c r="CL57" s="38"/>
      <c r="CM57" s="44"/>
      <c r="CN57" s="43"/>
      <c r="CO57" s="38"/>
      <c r="CP57" s="44"/>
      <c r="CQ57" s="43"/>
      <c r="CR57" s="38"/>
      <c r="CS57" s="44"/>
      <c r="CT57" s="43"/>
      <c r="CU57" s="38"/>
      <c r="CV57" s="44"/>
      <c r="CW57" s="43"/>
      <c r="CX57" s="38"/>
      <c r="CY57" s="44"/>
      <c r="CZ57" s="43"/>
      <c r="DA57" s="38"/>
      <c r="DB57" s="44"/>
      <c r="DC57" s="43"/>
      <c r="DD57" s="38"/>
      <c r="DE57" s="44"/>
      <c r="DF57" s="43"/>
      <c r="DG57" s="38"/>
      <c r="DH57" s="44"/>
      <c r="DI57" s="43"/>
      <c r="DJ57" s="38"/>
      <c r="DK57" s="44"/>
      <c r="DL57" s="43"/>
      <c r="DM57" s="38"/>
      <c r="DN57" s="44"/>
      <c r="DO57" s="43">
        <f t="shared" si="20"/>
        <v>0</v>
      </c>
      <c r="DP57" s="38">
        <f>CF57+CI57+CL57+CO57+CR57+CU57+CX57+DA57+DD57+DG57+DJ57+DM57</f>
        <v>0</v>
      </c>
      <c r="DQ57" s="44"/>
    </row>
    <row r="58" spans="2:121" x14ac:dyDescent="0.25">
      <c r="B58" s="199"/>
      <c r="C58" s="190"/>
      <c r="D58" s="83" t="s">
        <v>63</v>
      </c>
      <c r="E58" s="33">
        <v>0</v>
      </c>
      <c r="F58" s="34">
        <v>8964</v>
      </c>
      <c r="G58" s="36">
        <f t="shared" ref="G58" si="86">SUM(E58:F58)</f>
        <v>8964</v>
      </c>
      <c r="H58" s="33">
        <v>0</v>
      </c>
      <c r="I58" s="34">
        <v>0</v>
      </c>
      <c r="J58" s="36">
        <f t="shared" ref="J58" si="87">SUM(H58:I58)</f>
        <v>0</v>
      </c>
      <c r="K58" s="33">
        <v>0</v>
      </c>
      <c r="L58" s="34">
        <v>3417.89</v>
      </c>
      <c r="M58" s="36">
        <f t="shared" ref="M58" si="88">SUM(K58:L58)</f>
        <v>3417.89</v>
      </c>
      <c r="N58" s="33">
        <v>773.31399999999996</v>
      </c>
      <c r="O58" s="34">
        <v>4006.72174</v>
      </c>
      <c r="P58" s="36">
        <f>SUM(N58:O58)</f>
        <v>4780.0357400000003</v>
      </c>
      <c r="Q58" s="33">
        <v>1226.636</v>
      </c>
      <c r="R58" s="34">
        <v>42091.1</v>
      </c>
      <c r="S58" s="36">
        <f t="shared" ref="S58" si="89">SUM(Q58:R58)</f>
        <v>43317.735999999997</v>
      </c>
      <c r="T58" s="33">
        <v>0</v>
      </c>
      <c r="U58" s="34">
        <v>42091.1</v>
      </c>
      <c r="V58" s="36">
        <f t="shared" ref="V58" si="90">SUM(T58:U58)</f>
        <v>42091.1</v>
      </c>
      <c r="W58" s="33">
        <v>26500</v>
      </c>
      <c r="X58" s="34">
        <v>1453.297</v>
      </c>
      <c r="Y58" s="36">
        <f t="shared" ref="Y58" si="91">SUM(W58:X58)</f>
        <v>27953.296999999999</v>
      </c>
      <c r="Z58" s="33">
        <v>0</v>
      </c>
      <c r="AA58" s="34">
        <v>666.65</v>
      </c>
      <c r="AB58" s="36">
        <f>SUM(Z58:AA58)</f>
        <v>666.65</v>
      </c>
      <c r="AC58" s="33">
        <v>0</v>
      </c>
      <c r="AD58" s="34">
        <v>29639.681199999999</v>
      </c>
      <c r="AE58" s="36">
        <f>SUM(AC58:AD58)</f>
        <v>29639.681199999999</v>
      </c>
      <c r="AF58" s="33">
        <v>0</v>
      </c>
      <c r="AG58" s="34">
        <v>1410.4980700000001</v>
      </c>
      <c r="AH58" s="36">
        <f>SUM(AF58:AG58)</f>
        <v>1410.4980700000001</v>
      </c>
      <c r="AI58" s="33">
        <v>0</v>
      </c>
      <c r="AJ58" s="34">
        <v>32902.120000000003</v>
      </c>
      <c r="AK58" s="36">
        <f>SUM(AI58:AJ58)</f>
        <v>32902.120000000003</v>
      </c>
      <c r="AL58" s="33">
        <v>0</v>
      </c>
      <c r="AM58" s="34">
        <v>599.98500000000001</v>
      </c>
      <c r="AN58" s="36">
        <f>SUM(AL58:AM58)</f>
        <v>599.98500000000001</v>
      </c>
      <c r="AO58" s="33" t="e">
        <f>#REF!+H58+K58+N58+Q58+T58+W58+Z58+AC58+AF58+AI58+AL58</f>
        <v>#REF!</v>
      </c>
      <c r="AP58" s="34" t="e">
        <f>#REF!+I58+L58+O58+R58+U58+X58+AA58+AD58+AG58+AJ58+AM58</f>
        <v>#REF!</v>
      </c>
      <c r="AQ58" s="36" t="e">
        <f>SUM(AO58:AP58)</f>
        <v>#REF!</v>
      </c>
      <c r="AR58" s="33">
        <v>0</v>
      </c>
      <c r="AS58" s="34">
        <v>693.31</v>
      </c>
      <c r="AT58" s="36">
        <f>SUM(AR58:AS58)</f>
        <v>693.31</v>
      </c>
      <c r="AU58" s="33">
        <v>314.08999999999997</v>
      </c>
      <c r="AV58" s="34">
        <v>2355.66</v>
      </c>
      <c r="AW58" s="36">
        <f>SUM(AU58:AV58)</f>
        <v>2669.75</v>
      </c>
      <c r="AX58" s="33">
        <v>359.99099999999999</v>
      </c>
      <c r="AY58" s="34">
        <v>0</v>
      </c>
      <c r="AZ58" s="36">
        <f>SUM(AX58:AY58)</f>
        <v>359.99099999999999</v>
      </c>
      <c r="BA58" s="33">
        <v>0</v>
      </c>
      <c r="BB58" s="34">
        <v>0</v>
      </c>
      <c r="BC58" s="36">
        <f>SUM(BA58:BB58)</f>
        <v>0</v>
      </c>
      <c r="BD58" s="33">
        <v>0</v>
      </c>
      <c r="BE58" s="34">
        <v>0</v>
      </c>
      <c r="BF58" s="36">
        <f>SUM(BD58:BE58)</f>
        <v>0</v>
      </c>
      <c r="BG58" s="33">
        <v>0</v>
      </c>
      <c r="BH58" s="34">
        <v>92314.85</v>
      </c>
      <c r="BI58" s="36">
        <f>SUM(BG58:BH58)</f>
        <v>92314.85</v>
      </c>
      <c r="BJ58" s="33">
        <v>0</v>
      </c>
      <c r="BK58" s="34">
        <v>0</v>
      </c>
      <c r="BL58" s="36">
        <f>SUM(BJ58:BK58)</f>
        <v>0</v>
      </c>
      <c r="BM58" s="33">
        <v>0</v>
      </c>
      <c r="BN58" s="34">
        <v>35094.800000000003</v>
      </c>
      <c r="BO58" s="36">
        <f>SUM(BM58:BN58)</f>
        <v>35094.800000000003</v>
      </c>
      <c r="BP58" s="33">
        <v>0</v>
      </c>
      <c r="BQ58" s="34">
        <v>159121</v>
      </c>
      <c r="BR58" s="36">
        <f>SUM(BP58:BQ58)</f>
        <v>159121</v>
      </c>
      <c r="BS58" s="33">
        <v>0</v>
      </c>
      <c r="BT58" s="34">
        <v>84465.32</v>
      </c>
      <c r="BU58" s="36">
        <f>SUM(BS58:BT58)</f>
        <v>84465.32</v>
      </c>
      <c r="BV58" s="33">
        <v>14412.46</v>
      </c>
      <c r="BW58" s="34">
        <v>63094.813000000002</v>
      </c>
      <c r="BX58" s="36">
        <f>SUM(BV58:BW58)</f>
        <v>77507.273000000001</v>
      </c>
      <c r="BY58" s="33">
        <v>0</v>
      </c>
      <c r="BZ58" s="34">
        <v>147952.87</v>
      </c>
      <c r="CA58" s="36">
        <f>SUM(BY58:BZ58)</f>
        <v>147952.87</v>
      </c>
      <c r="CB58" s="33">
        <f t="shared" si="19"/>
        <v>15086.540999999999</v>
      </c>
      <c r="CC58" s="34">
        <f>AS58+AV58+AY58+BB58+BE58+BH58+BK58+BN58+BQ58+BT58+BW58+BZ58</f>
        <v>585092.62300000002</v>
      </c>
      <c r="CD58" s="36">
        <f>SUM(CB58:CC58)</f>
        <v>600179.16399999999</v>
      </c>
      <c r="CE58" s="33">
        <v>0</v>
      </c>
      <c r="CF58" s="34">
        <v>75212.81</v>
      </c>
      <c r="CG58" s="36">
        <v>75212.81</v>
      </c>
      <c r="CH58" s="33">
        <v>0</v>
      </c>
      <c r="CI58" s="34">
        <v>179176.80799999999</v>
      </c>
      <c r="CJ58" s="36">
        <f>SUM(CH58:CI58)</f>
        <v>179176.80799999999</v>
      </c>
      <c r="CK58" s="33">
        <v>9623.08</v>
      </c>
      <c r="CL58" s="34">
        <v>234386.21830000001</v>
      </c>
      <c r="CM58" s="36">
        <f>(CK58+CL58)</f>
        <v>244009.29829999999</v>
      </c>
      <c r="CN58" s="33">
        <v>0</v>
      </c>
      <c r="CO58" s="34">
        <v>133930.68799999999</v>
      </c>
      <c r="CP58" s="36">
        <f>(CN58+CO58)</f>
        <v>133930.68799999999</v>
      </c>
      <c r="CQ58" s="33">
        <v>0</v>
      </c>
      <c r="CR58" s="34">
        <v>40930</v>
      </c>
      <c r="CS58" s="36">
        <f>SUM(CQ58:CR58)</f>
        <v>40930</v>
      </c>
      <c r="CT58" s="33"/>
      <c r="CU58" s="34"/>
      <c r="CV58" s="36"/>
      <c r="CW58" s="33"/>
      <c r="CX58" s="34"/>
      <c r="CY58" s="36"/>
      <c r="CZ58" s="33"/>
      <c r="DA58" s="34"/>
      <c r="DB58" s="36"/>
      <c r="DC58" s="33"/>
      <c r="DD58" s="34"/>
      <c r="DE58" s="36"/>
      <c r="DF58" s="33"/>
      <c r="DG58" s="34"/>
      <c r="DH58" s="36"/>
      <c r="DI58" s="33"/>
      <c r="DJ58" s="34"/>
      <c r="DK58" s="36"/>
      <c r="DL58" s="33"/>
      <c r="DM58" s="34"/>
      <c r="DN58" s="36"/>
      <c r="DO58" s="33">
        <f t="shared" si="20"/>
        <v>9623.08</v>
      </c>
      <c r="DP58" s="34">
        <f>CF58+CI58+CL58+CO58+CR58+CU58+CX58+DA58+DD58+DG58+DJ58+DM58</f>
        <v>663636.52429999993</v>
      </c>
      <c r="DQ58" s="36">
        <f>SUM(DO58:DP58)</f>
        <v>673259.60429999989</v>
      </c>
    </row>
    <row r="59" spans="2:121" x14ac:dyDescent="0.25">
      <c r="B59" s="199"/>
      <c r="C59" s="190"/>
      <c r="D59" s="84" t="s">
        <v>64</v>
      </c>
      <c r="E59" s="46">
        <f>E58</f>
        <v>0</v>
      </c>
      <c r="F59" s="46">
        <f>F58</f>
        <v>8964</v>
      </c>
      <c r="G59" s="53">
        <f>SUM(E59:F59)</f>
        <v>8964</v>
      </c>
      <c r="H59" s="46">
        <f>H58</f>
        <v>0</v>
      </c>
      <c r="I59" s="46">
        <f>I58</f>
        <v>0</v>
      </c>
      <c r="J59" s="53">
        <f>SUM(H59:I59)</f>
        <v>0</v>
      </c>
      <c r="K59" s="46">
        <f>K58</f>
        <v>0</v>
      </c>
      <c r="L59" s="46">
        <f>L58</f>
        <v>3417.89</v>
      </c>
      <c r="M59" s="53">
        <f>SUM(K59:L59)</f>
        <v>3417.89</v>
      </c>
      <c r="N59" s="46">
        <f>N58</f>
        <v>773.31399999999996</v>
      </c>
      <c r="O59" s="46">
        <f>O58</f>
        <v>4006.72174</v>
      </c>
      <c r="P59" s="53">
        <f>SUM(N59:O59)</f>
        <v>4780.0357400000003</v>
      </c>
      <c r="Q59" s="46">
        <f>Q58</f>
        <v>1226.636</v>
      </c>
      <c r="R59" s="46">
        <f>R58</f>
        <v>42091.1</v>
      </c>
      <c r="S59" s="53">
        <f>SUM(Q59:R59)</f>
        <v>43317.735999999997</v>
      </c>
      <c r="T59" s="46">
        <f>T58</f>
        <v>0</v>
      </c>
      <c r="U59" s="46">
        <f>U58</f>
        <v>42091.1</v>
      </c>
      <c r="V59" s="53">
        <f>SUM(T59:U59)</f>
        <v>42091.1</v>
      </c>
      <c r="W59" s="46">
        <f>W58</f>
        <v>26500</v>
      </c>
      <c r="X59" s="46">
        <f>X58</f>
        <v>1453.297</v>
      </c>
      <c r="Y59" s="53">
        <f>SUM(W59:X59)</f>
        <v>27953.296999999999</v>
      </c>
      <c r="Z59" s="46">
        <f>Z58</f>
        <v>0</v>
      </c>
      <c r="AA59" s="46">
        <f>AA58</f>
        <v>666.65</v>
      </c>
      <c r="AB59" s="53">
        <f>SUM(Z59:AA59)</f>
        <v>666.65</v>
      </c>
      <c r="AC59" s="46">
        <f>AC58</f>
        <v>0</v>
      </c>
      <c r="AD59" s="46">
        <f>AD58</f>
        <v>29639.681199999999</v>
      </c>
      <c r="AE59" s="53">
        <f>SUM(AC59:AD59)</f>
        <v>29639.681199999999</v>
      </c>
      <c r="AF59" s="46">
        <f>AF58</f>
        <v>0</v>
      </c>
      <c r="AG59" s="46">
        <f>AG58</f>
        <v>1410.4980700000001</v>
      </c>
      <c r="AH59" s="53">
        <f>SUM(AF59:AG59)</f>
        <v>1410.4980700000001</v>
      </c>
      <c r="AI59" s="46">
        <f>AI58</f>
        <v>0</v>
      </c>
      <c r="AJ59" s="46">
        <f>AJ58</f>
        <v>32902.120000000003</v>
      </c>
      <c r="AK59" s="53">
        <f>SUM(AI59:AJ59)</f>
        <v>32902.120000000003</v>
      </c>
      <c r="AL59" s="46">
        <f>AL58</f>
        <v>0</v>
      </c>
      <c r="AM59" s="46">
        <f>AM58</f>
        <v>599.98500000000001</v>
      </c>
      <c r="AN59" s="53">
        <f>SUM(AL59:AM59)</f>
        <v>599.98500000000001</v>
      </c>
      <c r="AO59" s="46">
        <f t="shared" si="18"/>
        <v>28499.95</v>
      </c>
      <c r="AP59" s="46">
        <f t="shared" ref="AP59:AP122" si="92">F59+I59+L59+O59+R59+U59+X59+AA59+AD59+AG59+AJ59+AM59</f>
        <v>167243.04300999999</v>
      </c>
      <c r="AQ59" s="53">
        <f>SUM(AO59:AP59)</f>
        <v>195742.99301000001</v>
      </c>
      <c r="AR59" s="46">
        <f>AR58</f>
        <v>0</v>
      </c>
      <c r="AS59" s="46">
        <f>AS58</f>
        <v>693.31</v>
      </c>
      <c r="AT59" s="53">
        <f>SUM(AR59:AS59)</f>
        <v>693.31</v>
      </c>
      <c r="AU59" s="46">
        <f>AU58</f>
        <v>314.08999999999997</v>
      </c>
      <c r="AV59" s="46">
        <f>AV58</f>
        <v>2355.66</v>
      </c>
      <c r="AW59" s="53">
        <f>SUM(AU59:AV59)</f>
        <v>2669.75</v>
      </c>
      <c r="AX59" s="46">
        <f>AX58</f>
        <v>359.99099999999999</v>
      </c>
      <c r="AY59" s="46">
        <f>AY58</f>
        <v>0</v>
      </c>
      <c r="AZ59" s="53">
        <f>SUM(AX59:AY59)</f>
        <v>359.99099999999999</v>
      </c>
      <c r="BA59" s="46">
        <f>BA58</f>
        <v>0</v>
      </c>
      <c r="BB59" s="46">
        <f>BB58</f>
        <v>0</v>
      </c>
      <c r="BC59" s="53">
        <f>SUM(BA59:BB59)</f>
        <v>0</v>
      </c>
      <c r="BD59" s="46">
        <f>BD58</f>
        <v>0</v>
      </c>
      <c r="BE59" s="46">
        <f>BE58</f>
        <v>0</v>
      </c>
      <c r="BF59" s="53">
        <f>SUM(BD59:BE59)</f>
        <v>0</v>
      </c>
      <c r="BG59" s="46">
        <f>BG58</f>
        <v>0</v>
      </c>
      <c r="BH59" s="46">
        <f>BH58</f>
        <v>92314.85</v>
      </c>
      <c r="BI59" s="53">
        <f>SUM(BG59:BH59)</f>
        <v>92314.85</v>
      </c>
      <c r="BJ59" s="46">
        <f>BJ58</f>
        <v>0</v>
      </c>
      <c r="BK59" s="46">
        <f>BK58</f>
        <v>0</v>
      </c>
      <c r="BL59" s="53">
        <f>SUM(BJ59:BK59)</f>
        <v>0</v>
      </c>
      <c r="BM59" s="46">
        <f>BM58</f>
        <v>0</v>
      </c>
      <c r="BN59" s="46">
        <f>BN58</f>
        <v>35094.800000000003</v>
      </c>
      <c r="BO59" s="53">
        <f>SUM(BM59:BN59)</f>
        <v>35094.800000000003</v>
      </c>
      <c r="BP59" s="46">
        <f>BP58</f>
        <v>0</v>
      </c>
      <c r="BQ59" s="46">
        <f>BQ58</f>
        <v>159121</v>
      </c>
      <c r="BR59" s="53">
        <f>SUM(BP59:BQ59)</f>
        <v>159121</v>
      </c>
      <c r="BS59" s="46">
        <f>BS58</f>
        <v>0</v>
      </c>
      <c r="BT59" s="46">
        <f>BT58</f>
        <v>84465.32</v>
      </c>
      <c r="BU59" s="53">
        <f>SUM(BS59:BT59)</f>
        <v>84465.32</v>
      </c>
      <c r="BV59" s="46">
        <f>BV58</f>
        <v>14412.46</v>
      </c>
      <c r="BW59" s="46">
        <f>BW58</f>
        <v>63094.813000000002</v>
      </c>
      <c r="BX59" s="53">
        <f>SUM(BV59:BW59)</f>
        <v>77507.273000000001</v>
      </c>
      <c r="BY59" s="46">
        <f>BY58</f>
        <v>0</v>
      </c>
      <c r="BZ59" s="46">
        <f>BZ58</f>
        <v>147952.87</v>
      </c>
      <c r="CA59" s="53">
        <f>SUM(BY59:BZ59)</f>
        <v>147952.87</v>
      </c>
      <c r="CB59" s="46">
        <f t="shared" si="19"/>
        <v>15086.540999999999</v>
      </c>
      <c r="CC59" s="46">
        <f t="shared" si="13"/>
        <v>585092.62300000002</v>
      </c>
      <c r="CD59" s="53">
        <f>SUM(CB59:CC59)</f>
        <v>600179.16399999999</v>
      </c>
      <c r="CE59" s="46">
        <f>CE58</f>
        <v>0</v>
      </c>
      <c r="CF59" s="46">
        <f>CF58</f>
        <v>75212.81</v>
      </c>
      <c r="CG59" s="53">
        <f>SUM(CE59:CF59)</f>
        <v>75212.81</v>
      </c>
      <c r="CH59" s="46">
        <f>CH58</f>
        <v>0</v>
      </c>
      <c r="CI59" s="46">
        <f>CI58</f>
        <v>179176.80799999999</v>
      </c>
      <c r="CJ59" s="53">
        <f>SUM(CH59:CI59)</f>
        <v>179176.80799999999</v>
      </c>
      <c r="CK59" s="46">
        <f>CK58</f>
        <v>9623.08</v>
      </c>
      <c r="CL59" s="46">
        <f>CL58</f>
        <v>234386.21830000001</v>
      </c>
      <c r="CM59" s="53">
        <f>SUM(CK59:CL59)</f>
        <v>244009.29829999999</v>
      </c>
      <c r="CN59" s="46">
        <f>CN58</f>
        <v>0</v>
      </c>
      <c r="CO59" s="46">
        <f>CO58</f>
        <v>133930.68799999999</v>
      </c>
      <c r="CP59" s="53">
        <f>SUM(CN59:CO59)</f>
        <v>133930.68799999999</v>
      </c>
      <c r="CQ59" s="46">
        <f>CQ58</f>
        <v>0</v>
      </c>
      <c r="CR59" s="46">
        <f>CR58</f>
        <v>40930</v>
      </c>
      <c r="CS59" s="53">
        <f>SUM(CQ59:CR59)</f>
        <v>40930</v>
      </c>
      <c r="CT59" s="46">
        <f>CT58</f>
        <v>0</v>
      </c>
      <c r="CU59" s="46">
        <f>CU58</f>
        <v>0</v>
      </c>
      <c r="CV59" s="53">
        <f>SUM(CT59:CU59)</f>
        <v>0</v>
      </c>
      <c r="CW59" s="46">
        <f>CW58</f>
        <v>0</v>
      </c>
      <c r="CX59" s="46">
        <f>CX58</f>
        <v>0</v>
      </c>
      <c r="CY59" s="53">
        <f>SUM(CW59:CX59)</f>
        <v>0</v>
      </c>
      <c r="CZ59" s="46">
        <f>CZ58</f>
        <v>0</v>
      </c>
      <c r="DA59" s="46">
        <f>DA58</f>
        <v>0</v>
      </c>
      <c r="DB59" s="53">
        <f>SUM(CZ59:DA59)</f>
        <v>0</v>
      </c>
      <c r="DC59" s="46">
        <f>DC58</f>
        <v>0</v>
      </c>
      <c r="DD59" s="46">
        <f>DD58</f>
        <v>0</v>
      </c>
      <c r="DE59" s="53">
        <f>SUM(DC59:DD59)</f>
        <v>0</v>
      </c>
      <c r="DF59" s="46">
        <f>DF58</f>
        <v>0</v>
      </c>
      <c r="DG59" s="46">
        <f>DG58</f>
        <v>0</v>
      </c>
      <c r="DH59" s="53">
        <f>SUM(DF59:DG59)</f>
        <v>0</v>
      </c>
      <c r="DI59" s="46">
        <f>DI58</f>
        <v>0</v>
      </c>
      <c r="DJ59" s="46">
        <f>DJ58</f>
        <v>0</v>
      </c>
      <c r="DK59" s="53">
        <f>SUM(DI59:DJ59)</f>
        <v>0</v>
      </c>
      <c r="DL59" s="46">
        <f>DL58</f>
        <v>0</v>
      </c>
      <c r="DM59" s="46">
        <f>DM58</f>
        <v>0</v>
      </c>
      <c r="DN59" s="53">
        <f>SUM(DL59:DM59)</f>
        <v>0</v>
      </c>
      <c r="DO59" s="46">
        <f t="shared" si="20"/>
        <v>9623.08</v>
      </c>
      <c r="DP59" s="46">
        <f t="shared" ref="DP59:DP122" si="93">CF59+CI59+CL59+CO59+CR59+CU59+CX59+DA59+DD59+DG59+DJ59+DM59</f>
        <v>663636.52429999993</v>
      </c>
      <c r="DQ59" s="53">
        <f>SUM(DO59:DP59)</f>
        <v>673259.60429999989</v>
      </c>
    </row>
    <row r="60" spans="2:121" s="89" customFormat="1" ht="19.5" thickBot="1" x14ac:dyDescent="0.35">
      <c r="B60" s="199"/>
      <c r="C60" s="192"/>
      <c r="D60" s="88" t="s">
        <v>67</v>
      </c>
      <c r="E60" s="49">
        <f t="shared" ref="E60:AN60" ca="1" si="94">+E56+E49+E59</f>
        <v>372815.71723348013</v>
      </c>
      <c r="F60" s="50">
        <f t="shared" ca="1" si="94"/>
        <v>266778.21601343364</v>
      </c>
      <c r="G60" s="51">
        <f t="shared" si="94"/>
        <v>639593.93324691372</v>
      </c>
      <c r="H60" s="49">
        <f t="shared" si="94"/>
        <v>454513.7821834592</v>
      </c>
      <c r="I60" s="50">
        <f t="shared" si="94"/>
        <v>317579.82536521833</v>
      </c>
      <c r="J60" s="51">
        <f t="shared" si="94"/>
        <v>772093.60754867748</v>
      </c>
      <c r="K60" s="49">
        <f t="shared" si="94"/>
        <v>1378149.7826047139</v>
      </c>
      <c r="L60" s="50">
        <f t="shared" si="94"/>
        <v>596879.62180919701</v>
      </c>
      <c r="M60" s="51">
        <f t="shared" si="94"/>
        <v>1975029.4044139106</v>
      </c>
      <c r="N60" s="49">
        <f t="shared" si="94"/>
        <v>786596.01385432167</v>
      </c>
      <c r="O60" s="50">
        <f t="shared" si="94"/>
        <v>6889166.3175364779</v>
      </c>
      <c r="P60" s="51">
        <f t="shared" si="94"/>
        <v>7675762.3313908</v>
      </c>
      <c r="Q60" s="49">
        <f t="shared" si="94"/>
        <v>1219825.7702541994</v>
      </c>
      <c r="R60" s="50">
        <f t="shared" si="94"/>
        <v>3443147.0531021338</v>
      </c>
      <c r="S60" s="51">
        <f t="shared" si="94"/>
        <v>4662972.8233563332</v>
      </c>
      <c r="T60" s="49">
        <f t="shared" si="94"/>
        <v>594104.47024176025</v>
      </c>
      <c r="U60" s="50">
        <f t="shared" si="94"/>
        <v>643134.02219622128</v>
      </c>
      <c r="V60" s="51">
        <f t="shared" si="94"/>
        <v>1237238.4924379818</v>
      </c>
      <c r="W60" s="49">
        <f t="shared" si="94"/>
        <v>928026.97506508289</v>
      </c>
      <c r="X60" s="50">
        <f t="shared" si="94"/>
        <v>1296101.9163135092</v>
      </c>
      <c r="Y60" s="51">
        <f t="shared" si="94"/>
        <v>2224128.8913785918</v>
      </c>
      <c r="Z60" s="49">
        <f t="shared" si="94"/>
        <v>706946.77131900704</v>
      </c>
      <c r="AA60" s="50">
        <f t="shared" si="94"/>
        <v>271671.41300724511</v>
      </c>
      <c r="AB60" s="51">
        <f t="shared" si="94"/>
        <v>978618.18432625209</v>
      </c>
      <c r="AC60" s="49">
        <f t="shared" si="94"/>
        <v>941845.60403489531</v>
      </c>
      <c r="AD60" s="50">
        <f t="shared" si="94"/>
        <v>356897.13598733663</v>
      </c>
      <c r="AE60" s="51">
        <f t="shared" si="94"/>
        <v>1298742.7400222318</v>
      </c>
      <c r="AF60" s="49">
        <f t="shared" si="94"/>
        <v>797826.55230608513</v>
      </c>
      <c r="AG60" s="50">
        <f t="shared" si="94"/>
        <v>439219.36369232979</v>
      </c>
      <c r="AH60" s="51">
        <f t="shared" si="94"/>
        <v>1230188.775998415</v>
      </c>
      <c r="AI60" s="49">
        <f t="shared" si="94"/>
        <v>726181.7721698971</v>
      </c>
      <c r="AJ60" s="50">
        <f t="shared" si="94"/>
        <v>1383863.3217984003</v>
      </c>
      <c r="AK60" s="51">
        <f t="shared" si="94"/>
        <v>2110045.0939682969</v>
      </c>
      <c r="AL60" s="49">
        <f t="shared" si="94"/>
        <v>619823.28245597717</v>
      </c>
      <c r="AM60" s="50">
        <f t="shared" si="94"/>
        <v>545653.66999923426</v>
      </c>
      <c r="AN60" s="51">
        <f t="shared" si="94"/>
        <v>1165476.9524552117</v>
      </c>
      <c r="AO60" s="49">
        <f t="shared" ca="1" si="18"/>
        <v>9500156.4937228784</v>
      </c>
      <c r="AP60" s="50">
        <f t="shared" ca="1" si="92"/>
        <v>16341328.545550739</v>
      </c>
      <c r="AQ60" s="51">
        <f>+AQ56+AQ49+AQ59</f>
        <v>25976748.370543614</v>
      </c>
      <c r="AR60" s="49">
        <f t="shared" ref="AR60:CA60" si="95">+AR56+AR49+AR59</f>
        <v>681192.86026999995</v>
      </c>
      <c r="AS60" s="50">
        <f t="shared" si="95"/>
        <v>673909.62023</v>
      </c>
      <c r="AT60" s="51">
        <f t="shared" si="95"/>
        <v>1355102.4805000001</v>
      </c>
      <c r="AU60" s="49">
        <f t="shared" si="95"/>
        <v>1343441.8799000001</v>
      </c>
      <c r="AV60" s="50">
        <f t="shared" si="95"/>
        <v>335027.26442999998</v>
      </c>
      <c r="AW60" s="51">
        <f t="shared" si="95"/>
        <v>1678469.1443299998</v>
      </c>
      <c r="AX60" s="49">
        <f t="shared" si="95"/>
        <v>1760354.4612</v>
      </c>
      <c r="AY60" s="50">
        <f t="shared" si="95"/>
        <v>767193.67959999992</v>
      </c>
      <c r="AZ60" s="51">
        <f t="shared" si="95"/>
        <v>2527548.1408000002</v>
      </c>
      <c r="BA60" s="49">
        <f t="shared" si="95"/>
        <v>1481930.6083</v>
      </c>
      <c r="BB60" s="50">
        <f t="shared" si="95"/>
        <v>844643.68608999997</v>
      </c>
      <c r="BC60" s="51">
        <f t="shared" si="95"/>
        <v>2326574.2943899999</v>
      </c>
      <c r="BD60" s="49">
        <f t="shared" si="95"/>
        <v>817167.34759999998</v>
      </c>
      <c r="BE60" s="50">
        <f t="shared" si="95"/>
        <v>669431.86879999994</v>
      </c>
      <c r="BF60" s="51">
        <f t="shared" si="95"/>
        <v>1486599.2163999998</v>
      </c>
      <c r="BG60" s="49">
        <f t="shared" si="95"/>
        <v>1293356.13136794</v>
      </c>
      <c r="BH60" s="50">
        <f t="shared" si="95"/>
        <v>832197.34387999994</v>
      </c>
      <c r="BI60" s="51">
        <f t="shared" si="95"/>
        <v>2125553.47524794</v>
      </c>
      <c r="BJ60" s="49">
        <f t="shared" si="95"/>
        <v>1250305.5957557</v>
      </c>
      <c r="BK60" s="50">
        <f t="shared" si="95"/>
        <v>157784.87599999999</v>
      </c>
      <c r="BL60" s="51">
        <f t="shared" si="95"/>
        <v>1721991.0192556998</v>
      </c>
      <c r="BM60" s="49">
        <f t="shared" si="95"/>
        <v>779464.88370000001</v>
      </c>
      <c r="BN60" s="50">
        <f t="shared" si="95"/>
        <v>1184869.6253</v>
      </c>
      <c r="BO60" s="51">
        <f t="shared" si="95"/>
        <v>1964334.5090000001</v>
      </c>
      <c r="BP60" s="49">
        <f t="shared" si="95"/>
        <v>764229.95689399994</v>
      </c>
      <c r="BQ60" s="50">
        <f t="shared" si="95"/>
        <v>2982952.0235599997</v>
      </c>
      <c r="BR60" s="51">
        <f t="shared" si="95"/>
        <v>3747181.9804539997</v>
      </c>
      <c r="BS60" s="49">
        <f t="shared" si="95"/>
        <v>617026.6624678626</v>
      </c>
      <c r="BT60" s="50">
        <f t="shared" si="95"/>
        <v>1421595.0247500001</v>
      </c>
      <c r="BU60" s="51">
        <f t="shared" si="95"/>
        <v>2038621.6872178628</v>
      </c>
      <c r="BV60" s="49">
        <f t="shared" si="95"/>
        <v>1411961.9433999998</v>
      </c>
      <c r="BW60" s="50">
        <f t="shared" si="95"/>
        <v>1032356.6870800001</v>
      </c>
      <c r="BX60" s="51">
        <f t="shared" si="95"/>
        <v>2444318.6304799998</v>
      </c>
      <c r="BY60" s="49">
        <f t="shared" si="95"/>
        <v>874800.85640199995</v>
      </c>
      <c r="BZ60" s="50">
        <f t="shared" si="95"/>
        <v>597411.50653000001</v>
      </c>
      <c r="CA60" s="51">
        <f t="shared" si="95"/>
        <v>1472212.3629320003</v>
      </c>
      <c r="CB60" s="49">
        <f t="shared" si="19"/>
        <v>13075233.187257502</v>
      </c>
      <c r="CC60" s="50">
        <f t="shared" si="13"/>
        <v>11499373.206249997</v>
      </c>
      <c r="CD60" s="51">
        <f>+CD56+CD49+CD59</f>
        <v>24888506.941007502</v>
      </c>
      <c r="CE60" s="49">
        <f t="shared" ref="CE60:DN60" si="96">+CE56+CE49+CE59</f>
        <v>825469.45550000004</v>
      </c>
      <c r="CF60" s="50">
        <f t="shared" si="96"/>
        <v>471405.18075</v>
      </c>
      <c r="CG60" s="51">
        <f t="shared" si="96"/>
        <v>1296874.63625</v>
      </c>
      <c r="CH60" s="49">
        <f t="shared" si="96"/>
        <v>635673.56414499995</v>
      </c>
      <c r="CI60" s="50">
        <f t="shared" si="96"/>
        <v>536900.0588</v>
      </c>
      <c r="CJ60" s="51">
        <f t="shared" si="96"/>
        <v>1172573.622945</v>
      </c>
      <c r="CK60" s="49">
        <f t="shared" si="96"/>
        <v>879234.26679999987</v>
      </c>
      <c r="CL60" s="50">
        <f t="shared" si="96"/>
        <v>1645033.42891</v>
      </c>
      <c r="CM60" s="51">
        <f t="shared" si="96"/>
        <v>2524267.6957100001</v>
      </c>
      <c r="CN60" s="49">
        <f t="shared" si="96"/>
        <v>866266.40251999989</v>
      </c>
      <c r="CO60" s="50">
        <f t="shared" si="96"/>
        <v>1022329.2797599999</v>
      </c>
      <c r="CP60" s="51">
        <f t="shared" si="96"/>
        <v>1888595.6822799998</v>
      </c>
      <c r="CQ60" s="49">
        <f t="shared" si="96"/>
        <v>1876144.0273734399</v>
      </c>
      <c r="CR60" s="50">
        <f t="shared" si="96"/>
        <v>290392.80155000003</v>
      </c>
      <c r="CS60" s="51">
        <f t="shared" si="96"/>
        <v>2166536.8289234401</v>
      </c>
      <c r="CT60" s="49">
        <f t="shared" si="96"/>
        <v>0</v>
      </c>
      <c r="CU60" s="50">
        <f t="shared" si="96"/>
        <v>0</v>
      </c>
      <c r="CV60" s="51">
        <f t="shared" si="96"/>
        <v>0</v>
      </c>
      <c r="CW60" s="49">
        <f t="shared" si="96"/>
        <v>0</v>
      </c>
      <c r="CX60" s="50">
        <f t="shared" si="96"/>
        <v>0</v>
      </c>
      <c r="CY60" s="51">
        <f t="shared" si="96"/>
        <v>0</v>
      </c>
      <c r="CZ60" s="49">
        <f t="shared" si="96"/>
        <v>0</v>
      </c>
      <c r="DA60" s="50">
        <f t="shared" si="96"/>
        <v>0</v>
      </c>
      <c r="DB60" s="51">
        <f t="shared" si="96"/>
        <v>0</v>
      </c>
      <c r="DC60" s="49">
        <f t="shared" si="96"/>
        <v>0</v>
      </c>
      <c r="DD60" s="50">
        <f t="shared" si="96"/>
        <v>0</v>
      </c>
      <c r="DE60" s="51">
        <f t="shared" si="96"/>
        <v>0</v>
      </c>
      <c r="DF60" s="49">
        <f t="shared" si="96"/>
        <v>0</v>
      </c>
      <c r="DG60" s="50">
        <f t="shared" si="96"/>
        <v>0</v>
      </c>
      <c r="DH60" s="51">
        <f t="shared" si="96"/>
        <v>0</v>
      </c>
      <c r="DI60" s="49">
        <f t="shared" si="96"/>
        <v>0</v>
      </c>
      <c r="DJ60" s="50">
        <f t="shared" si="96"/>
        <v>0</v>
      </c>
      <c r="DK60" s="51">
        <f t="shared" si="96"/>
        <v>0</v>
      </c>
      <c r="DL60" s="49">
        <f t="shared" si="96"/>
        <v>0</v>
      </c>
      <c r="DM60" s="50">
        <f t="shared" si="96"/>
        <v>0</v>
      </c>
      <c r="DN60" s="51">
        <f t="shared" si="96"/>
        <v>0</v>
      </c>
      <c r="DO60" s="49">
        <f t="shared" si="20"/>
        <v>5082787.7163384398</v>
      </c>
      <c r="DP60" s="50">
        <f t="shared" si="93"/>
        <v>3966060.7497700001</v>
      </c>
      <c r="DQ60" s="51">
        <f>+DQ56+DQ49+DQ59</f>
        <v>9048848.4661084395</v>
      </c>
    </row>
    <row r="61" spans="2:121" x14ac:dyDescent="0.25">
      <c r="B61" s="199"/>
      <c r="C61" s="189" t="s">
        <v>31</v>
      </c>
      <c r="D61" s="91" t="s">
        <v>50</v>
      </c>
      <c r="E61" s="43"/>
      <c r="F61" s="38"/>
      <c r="G61" s="44"/>
      <c r="H61" s="43"/>
      <c r="I61" s="38"/>
      <c r="J61" s="44"/>
      <c r="K61" s="43"/>
      <c r="L61" s="38"/>
      <c r="M61" s="44"/>
      <c r="N61" s="43"/>
      <c r="O61" s="38"/>
      <c r="P61" s="44"/>
      <c r="Q61" s="43"/>
      <c r="R61" s="38"/>
      <c r="S61" s="44"/>
      <c r="T61" s="43"/>
      <c r="U61" s="38"/>
      <c r="V61" s="44"/>
      <c r="W61" s="43"/>
      <c r="X61" s="38"/>
      <c r="Y61" s="44"/>
      <c r="Z61" s="43"/>
      <c r="AA61" s="38"/>
      <c r="AB61" s="44"/>
      <c r="AC61" s="43"/>
      <c r="AD61" s="38"/>
      <c r="AE61" s="44"/>
      <c r="AF61" s="43"/>
      <c r="AG61" s="38"/>
      <c r="AH61" s="44"/>
      <c r="AI61" s="43"/>
      <c r="AJ61" s="38"/>
      <c r="AK61" s="44"/>
      <c r="AL61" s="43"/>
      <c r="AM61" s="38"/>
      <c r="AN61" s="44"/>
      <c r="AO61" s="43">
        <f t="shared" si="18"/>
        <v>0</v>
      </c>
      <c r="AP61" s="38">
        <f t="shared" si="92"/>
        <v>0</v>
      </c>
      <c r="AQ61" s="44"/>
      <c r="AR61" s="43"/>
      <c r="AS61" s="38"/>
      <c r="AT61" s="44"/>
      <c r="AU61" s="43"/>
      <c r="AV61" s="38"/>
      <c r="AW61" s="44"/>
      <c r="AX61" s="43"/>
      <c r="AY61" s="38"/>
      <c r="AZ61" s="44"/>
      <c r="BA61" s="43"/>
      <c r="BB61" s="38"/>
      <c r="BC61" s="44"/>
      <c r="BD61" s="43"/>
      <c r="BE61" s="38"/>
      <c r="BF61" s="44"/>
      <c r="BG61" s="43"/>
      <c r="BH61" s="38"/>
      <c r="BI61" s="44"/>
      <c r="BJ61" s="43"/>
      <c r="BK61" s="38"/>
      <c r="BL61" s="44"/>
      <c r="BM61" s="43"/>
      <c r="BN61" s="38"/>
      <c r="BO61" s="44"/>
      <c r="BP61" s="43"/>
      <c r="BQ61" s="38"/>
      <c r="BR61" s="44"/>
      <c r="BS61" s="43"/>
      <c r="BT61" s="38"/>
      <c r="BU61" s="44"/>
      <c r="BV61" s="43"/>
      <c r="BW61" s="38"/>
      <c r="BX61" s="44"/>
      <c r="BY61" s="43"/>
      <c r="BZ61" s="38"/>
      <c r="CA61" s="44"/>
      <c r="CB61" s="43">
        <f t="shared" si="19"/>
        <v>0</v>
      </c>
      <c r="CC61" s="38">
        <f t="shared" si="13"/>
        <v>0</v>
      </c>
      <c r="CD61" s="44"/>
      <c r="CE61" s="43"/>
      <c r="CF61" s="38"/>
      <c r="CG61" s="44"/>
      <c r="CH61" s="43"/>
      <c r="CI61" s="38"/>
      <c r="CJ61" s="44"/>
      <c r="CK61" s="43"/>
      <c r="CL61" s="38"/>
      <c r="CM61" s="44"/>
      <c r="CN61" s="43"/>
      <c r="CO61" s="38"/>
      <c r="CP61" s="44"/>
      <c r="CQ61" s="43"/>
      <c r="CR61" s="38"/>
      <c r="CS61" s="44"/>
      <c r="CT61" s="43"/>
      <c r="CU61" s="38"/>
      <c r="CV61" s="44"/>
      <c r="CW61" s="43"/>
      <c r="CX61" s="38"/>
      <c r="CY61" s="44"/>
      <c r="CZ61" s="43"/>
      <c r="DA61" s="38"/>
      <c r="DB61" s="44"/>
      <c r="DC61" s="43"/>
      <c r="DD61" s="38"/>
      <c r="DE61" s="44"/>
      <c r="DF61" s="43"/>
      <c r="DG61" s="38"/>
      <c r="DH61" s="44"/>
      <c r="DI61" s="43"/>
      <c r="DJ61" s="38"/>
      <c r="DK61" s="44"/>
      <c r="DL61" s="43"/>
      <c r="DM61" s="38"/>
      <c r="DN61" s="44"/>
      <c r="DO61" s="43">
        <f t="shared" si="20"/>
        <v>0</v>
      </c>
      <c r="DP61" s="38">
        <f t="shared" si="93"/>
        <v>0</v>
      </c>
      <c r="DQ61" s="44"/>
    </row>
    <row r="62" spans="2:121" x14ac:dyDescent="0.25">
      <c r="B62" s="199"/>
      <c r="C62" s="190"/>
      <c r="D62" s="83" t="s">
        <v>51</v>
      </c>
      <c r="E62" s="37"/>
      <c r="F62" s="34"/>
      <c r="G62" s="36">
        <f>SUM(E63,F62)</f>
        <v>0</v>
      </c>
      <c r="H62" s="37"/>
      <c r="I62" s="34"/>
      <c r="J62" s="36">
        <f>SUM(H63,I62)</f>
        <v>0</v>
      </c>
      <c r="K62" s="37"/>
      <c r="L62" s="34"/>
      <c r="M62" s="36">
        <f>SUM(K63,L62)</f>
        <v>0</v>
      </c>
      <c r="N62" s="37"/>
      <c r="O62" s="34"/>
      <c r="P62" s="36">
        <f>SUM(N63,O62)</f>
        <v>0</v>
      </c>
      <c r="Q62" s="37"/>
      <c r="R62" s="34"/>
      <c r="S62" s="36">
        <f>SUM(Q63,R62)</f>
        <v>0</v>
      </c>
      <c r="T62" s="37"/>
      <c r="U62" s="34"/>
      <c r="V62" s="36">
        <f>SUM(T63,U62)</f>
        <v>0</v>
      </c>
      <c r="W62" s="37"/>
      <c r="X62" s="34"/>
      <c r="Y62" s="36">
        <f>SUM(W63,X62)</f>
        <v>0</v>
      </c>
      <c r="Z62" s="37"/>
      <c r="AA62" s="34"/>
      <c r="AB62" s="36">
        <f>SUM(Z63,AA62)</f>
        <v>0</v>
      </c>
      <c r="AC62" s="37"/>
      <c r="AD62" s="34"/>
      <c r="AE62" s="36">
        <f>SUM(AC63,AD62)</f>
        <v>0</v>
      </c>
      <c r="AF62" s="37"/>
      <c r="AG62" s="34"/>
      <c r="AH62" s="36">
        <f>SUM(AF63,AG62)</f>
        <v>0</v>
      </c>
      <c r="AI62" s="37"/>
      <c r="AJ62" s="34"/>
      <c r="AK62" s="36">
        <f>SUM(AI63,AJ62)</f>
        <v>0</v>
      </c>
      <c r="AL62" s="37"/>
      <c r="AM62" s="34"/>
      <c r="AN62" s="36">
        <f>SUM(AL63,AM62)</f>
        <v>0</v>
      </c>
      <c r="AO62" s="37">
        <f t="shared" si="18"/>
        <v>0</v>
      </c>
      <c r="AP62" s="34">
        <f t="shared" si="92"/>
        <v>0</v>
      </c>
      <c r="AQ62" s="36">
        <f>SUM(AO63,AP62)</f>
        <v>0</v>
      </c>
      <c r="AR62" s="37"/>
      <c r="AS62" s="34"/>
      <c r="AT62" s="36">
        <f>SUM(AR63,AS62)</f>
        <v>0</v>
      </c>
      <c r="AU62" s="37"/>
      <c r="AV62" s="34"/>
      <c r="AW62" s="36">
        <f>SUM(AU63,AV62)</f>
        <v>0</v>
      </c>
      <c r="AX62" s="37"/>
      <c r="AY62" s="34"/>
      <c r="AZ62" s="36">
        <f>SUM(AX63,AY62)</f>
        <v>0</v>
      </c>
      <c r="BA62" s="37"/>
      <c r="BB62" s="34"/>
      <c r="BC62" s="36">
        <f>SUM(BA63,BB62)</f>
        <v>0</v>
      </c>
      <c r="BD62" s="37"/>
      <c r="BE62" s="34"/>
      <c r="BF62" s="36">
        <f>SUM(BD63,BE62)</f>
        <v>0</v>
      </c>
      <c r="BG62" s="37"/>
      <c r="BH62" s="34"/>
      <c r="BI62" s="36">
        <f>SUM(BG63,BH62)</f>
        <v>0</v>
      </c>
      <c r="BJ62" s="37"/>
      <c r="BK62" s="34"/>
      <c r="BL62" s="36">
        <f>SUM(BJ63,BK62)</f>
        <v>0</v>
      </c>
      <c r="BM62" s="37"/>
      <c r="BN62" s="34"/>
      <c r="BO62" s="36">
        <f>SUM(BM63,BN62)</f>
        <v>0</v>
      </c>
      <c r="BP62" s="37"/>
      <c r="BQ62" s="34"/>
      <c r="BR62" s="36">
        <f>SUM(BP63,BQ62)</f>
        <v>0</v>
      </c>
      <c r="BS62" s="37"/>
      <c r="BT62" s="34"/>
      <c r="BU62" s="36">
        <f>SUM(BS63,BT62)</f>
        <v>0</v>
      </c>
      <c r="BV62" s="37"/>
      <c r="BW62" s="34"/>
      <c r="BX62" s="36">
        <f>SUM(BV63,BW62)</f>
        <v>0</v>
      </c>
      <c r="BY62" s="37"/>
      <c r="BZ62" s="34"/>
      <c r="CA62" s="36">
        <f>SUM(BY63,BZ62)</f>
        <v>0</v>
      </c>
      <c r="CB62" s="37">
        <f t="shared" si="19"/>
        <v>0</v>
      </c>
      <c r="CC62" s="34">
        <f t="shared" si="13"/>
        <v>0</v>
      </c>
      <c r="CD62" s="36">
        <f>SUM(CB63,CC62)</f>
        <v>0</v>
      </c>
      <c r="CE62" s="37">
        <v>0</v>
      </c>
      <c r="CF62" s="34">
        <v>0</v>
      </c>
      <c r="CG62" s="36">
        <f>SUM(CE63,CF62)</f>
        <v>0</v>
      </c>
      <c r="CH62" s="37">
        <v>0</v>
      </c>
      <c r="CI62" s="34">
        <v>0</v>
      </c>
      <c r="CJ62" s="36">
        <f>SUM(CH62,CI62)</f>
        <v>0</v>
      </c>
      <c r="CK62" s="37">
        <v>0</v>
      </c>
      <c r="CL62" s="34">
        <v>0</v>
      </c>
      <c r="CM62" s="36">
        <f>SUM(CK62,CL62)</f>
        <v>0</v>
      </c>
      <c r="CN62" s="37">
        <v>0</v>
      </c>
      <c r="CO62" s="34">
        <v>0</v>
      </c>
      <c r="CP62" s="36">
        <f>SUM(CN62,CO62)</f>
        <v>0</v>
      </c>
      <c r="CQ62" s="37">
        <v>0</v>
      </c>
      <c r="CR62" s="34">
        <v>0</v>
      </c>
      <c r="CS62" s="36">
        <f>SUM(CQ63,CR62)</f>
        <v>0</v>
      </c>
      <c r="CT62" s="37"/>
      <c r="CU62" s="34"/>
      <c r="CV62" s="36">
        <f>SUM(CT63,CU62)</f>
        <v>0</v>
      </c>
      <c r="CW62" s="37"/>
      <c r="CX62" s="34"/>
      <c r="CY62" s="36">
        <f>SUM(CW63,CX62)</f>
        <v>0</v>
      </c>
      <c r="CZ62" s="37"/>
      <c r="DA62" s="34"/>
      <c r="DB62" s="36">
        <f>SUM(CZ63,DA62)</f>
        <v>0</v>
      </c>
      <c r="DC62" s="37"/>
      <c r="DD62" s="34"/>
      <c r="DE62" s="36">
        <f>SUM(DC63,DD62)</f>
        <v>0</v>
      </c>
      <c r="DF62" s="37"/>
      <c r="DG62" s="34"/>
      <c r="DH62" s="36">
        <f>SUM(DF63,DG62)</f>
        <v>0</v>
      </c>
      <c r="DI62" s="37"/>
      <c r="DJ62" s="34"/>
      <c r="DK62" s="36">
        <f>SUM(DI63,DJ62)</f>
        <v>0</v>
      </c>
      <c r="DL62" s="37"/>
      <c r="DM62" s="34"/>
      <c r="DN62" s="36">
        <f>SUM(DL63,DM62)</f>
        <v>0</v>
      </c>
      <c r="DO62" s="37">
        <f t="shared" si="20"/>
        <v>0</v>
      </c>
      <c r="DP62" s="34">
        <f t="shared" si="93"/>
        <v>0</v>
      </c>
      <c r="DQ62" s="36">
        <f>SUM(DO63,DP62)</f>
        <v>0</v>
      </c>
    </row>
    <row r="63" spans="2:121" x14ac:dyDescent="0.25">
      <c r="B63" s="199"/>
      <c r="C63" s="190"/>
      <c r="D63" s="83" t="s">
        <v>52</v>
      </c>
      <c r="E63" s="33"/>
      <c r="F63" s="34"/>
      <c r="G63" s="36">
        <f>SUM(E63,F63)</f>
        <v>0</v>
      </c>
      <c r="H63" s="33"/>
      <c r="I63" s="34"/>
      <c r="J63" s="36">
        <f>SUM(H63,I63)</f>
        <v>0</v>
      </c>
      <c r="K63" s="33"/>
      <c r="L63" s="34"/>
      <c r="M63" s="36">
        <f>SUM(K63,L63)</f>
        <v>0</v>
      </c>
      <c r="N63" s="33"/>
      <c r="O63" s="34"/>
      <c r="P63" s="36">
        <f>SUM(N63,O63)</f>
        <v>0</v>
      </c>
      <c r="Q63" s="33"/>
      <c r="R63" s="34"/>
      <c r="S63" s="36">
        <f>SUM(Q63,R63)</f>
        <v>0</v>
      </c>
      <c r="T63" s="33"/>
      <c r="U63" s="34"/>
      <c r="V63" s="36">
        <f>SUM(T63,U63)</f>
        <v>0</v>
      </c>
      <c r="W63" s="33"/>
      <c r="X63" s="34"/>
      <c r="Y63" s="36">
        <f>SUM(W63,X63)</f>
        <v>0</v>
      </c>
      <c r="Z63" s="33"/>
      <c r="AA63" s="34"/>
      <c r="AB63" s="36">
        <f>SUM(Z63,AA63)</f>
        <v>0</v>
      </c>
      <c r="AC63" s="33"/>
      <c r="AD63" s="34"/>
      <c r="AE63" s="36">
        <f>SUM(AC63,AD63)</f>
        <v>0</v>
      </c>
      <c r="AF63" s="33"/>
      <c r="AG63" s="34"/>
      <c r="AH63" s="36">
        <f>SUM(AF63,AG63)</f>
        <v>0</v>
      </c>
      <c r="AI63" s="33"/>
      <c r="AJ63" s="34"/>
      <c r="AK63" s="36">
        <f>SUM(AI63,AJ63)</f>
        <v>0</v>
      </c>
      <c r="AL63" s="33"/>
      <c r="AM63" s="34"/>
      <c r="AN63" s="36">
        <f>SUM(AL63,AM63)</f>
        <v>0</v>
      </c>
      <c r="AO63" s="33">
        <f t="shared" si="18"/>
        <v>0</v>
      </c>
      <c r="AP63" s="34">
        <f t="shared" si="92"/>
        <v>0</v>
      </c>
      <c r="AQ63" s="36">
        <f>SUM(AO63,AP63)</f>
        <v>0</v>
      </c>
      <c r="AR63" s="33"/>
      <c r="AS63" s="34"/>
      <c r="AT63" s="36">
        <f>SUM(AR63,AS63)</f>
        <v>0</v>
      </c>
      <c r="AU63" s="33"/>
      <c r="AV63" s="34"/>
      <c r="AW63" s="36">
        <f>SUM(AU63,AV63)</f>
        <v>0</v>
      </c>
      <c r="AX63" s="33"/>
      <c r="AY63" s="34"/>
      <c r="AZ63" s="36">
        <f>SUM(AX63,AY63)</f>
        <v>0</v>
      </c>
      <c r="BA63" s="33"/>
      <c r="BB63" s="34"/>
      <c r="BC63" s="36">
        <f>SUM(BA63,BB63)</f>
        <v>0</v>
      </c>
      <c r="BD63" s="33"/>
      <c r="BE63" s="34"/>
      <c r="BF63" s="36">
        <f>SUM(BD63,BE63)</f>
        <v>0</v>
      </c>
      <c r="BG63" s="33"/>
      <c r="BH63" s="34"/>
      <c r="BI63" s="36">
        <f>SUM(BG63,BH63)</f>
        <v>0</v>
      </c>
      <c r="BJ63" s="33"/>
      <c r="BK63" s="34"/>
      <c r="BL63" s="36">
        <f>SUM(BJ63,BK63)</f>
        <v>0</v>
      </c>
      <c r="BM63" s="33"/>
      <c r="BN63" s="34"/>
      <c r="BO63" s="36">
        <f>SUM(BM63,BN63)</f>
        <v>0</v>
      </c>
      <c r="BP63" s="33"/>
      <c r="BQ63" s="34"/>
      <c r="BR63" s="36">
        <f>SUM(BP63,BQ63)</f>
        <v>0</v>
      </c>
      <c r="BS63" s="33"/>
      <c r="BT63" s="34"/>
      <c r="BU63" s="36">
        <f>SUM(BS63,BT63)</f>
        <v>0</v>
      </c>
      <c r="BV63" s="33"/>
      <c r="BW63" s="34"/>
      <c r="BX63" s="36">
        <f>SUM(BV63,BW63)</f>
        <v>0</v>
      </c>
      <c r="BY63" s="33"/>
      <c r="BZ63" s="34"/>
      <c r="CA63" s="36">
        <f>SUM(BY63,BZ63)</f>
        <v>0</v>
      </c>
      <c r="CB63" s="33">
        <f t="shared" si="19"/>
        <v>0</v>
      </c>
      <c r="CC63" s="34">
        <f t="shared" si="13"/>
        <v>0</v>
      </c>
      <c r="CD63" s="36">
        <f>SUM(CB63,CC63)</f>
        <v>0</v>
      </c>
      <c r="CE63" s="33">
        <v>0</v>
      </c>
      <c r="CF63" s="34">
        <v>0</v>
      </c>
      <c r="CG63" s="36">
        <f>SUM(CE63,CF63)</f>
        <v>0</v>
      </c>
      <c r="CH63" s="33">
        <v>0</v>
      </c>
      <c r="CI63" s="34">
        <v>0</v>
      </c>
      <c r="CJ63" s="36">
        <f>SUM(CH63,CI63)</f>
        <v>0</v>
      </c>
      <c r="CK63" s="33">
        <v>0</v>
      </c>
      <c r="CL63" s="34">
        <v>0</v>
      </c>
      <c r="CM63" s="36">
        <f>SUM(CK63,CL63)</f>
        <v>0</v>
      </c>
      <c r="CN63" s="33">
        <v>0</v>
      </c>
      <c r="CO63" s="34">
        <v>0</v>
      </c>
      <c r="CP63" s="36">
        <f>SUM(CN63,CO63)</f>
        <v>0</v>
      </c>
      <c r="CQ63" s="33">
        <v>0</v>
      </c>
      <c r="CR63" s="34">
        <v>0</v>
      </c>
      <c r="CS63" s="36">
        <f>SUM(CQ63,CR63)</f>
        <v>0</v>
      </c>
      <c r="CT63" s="33"/>
      <c r="CU63" s="34"/>
      <c r="CV63" s="36">
        <f>SUM(CT63,CU63)</f>
        <v>0</v>
      </c>
      <c r="CW63" s="33"/>
      <c r="CX63" s="34"/>
      <c r="CY63" s="36">
        <f>SUM(CW63,CX63)</f>
        <v>0</v>
      </c>
      <c r="CZ63" s="33"/>
      <c r="DA63" s="34"/>
      <c r="DB63" s="36">
        <f>SUM(CZ63,DA63)</f>
        <v>0</v>
      </c>
      <c r="DC63" s="33"/>
      <c r="DD63" s="34"/>
      <c r="DE63" s="36">
        <f>SUM(DC63,DD63)</f>
        <v>0</v>
      </c>
      <c r="DF63" s="33"/>
      <c r="DG63" s="34"/>
      <c r="DH63" s="36">
        <f>SUM(DF63,DG63)</f>
        <v>0</v>
      </c>
      <c r="DI63" s="33"/>
      <c r="DJ63" s="34"/>
      <c r="DK63" s="36">
        <f>SUM(DI63,DJ63)</f>
        <v>0</v>
      </c>
      <c r="DL63" s="33"/>
      <c r="DM63" s="34"/>
      <c r="DN63" s="36">
        <f>SUM(DL63,DM63)</f>
        <v>0</v>
      </c>
      <c r="DO63" s="33">
        <f t="shared" si="20"/>
        <v>0</v>
      </c>
      <c r="DP63" s="34">
        <f t="shared" si="93"/>
        <v>0</v>
      </c>
      <c r="DQ63" s="36">
        <f>SUM(DO63,DP63)</f>
        <v>0</v>
      </c>
    </row>
    <row r="64" spans="2:121" x14ac:dyDescent="0.25">
      <c r="B64" s="199"/>
      <c r="C64" s="190"/>
      <c r="D64" s="83" t="s">
        <v>53</v>
      </c>
      <c r="E64" s="33"/>
      <c r="F64" s="34"/>
      <c r="G64" s="36">
        <v>0</v>
      </c>
      <c r="H64" s="33"/>
      <c r="I64" s="34"/>
      <c r="J64" s="36">
        <v>0</v>
      </c>
      <c r="K64" s="33"/>
      <c r="L64" s="34"/>
      <c r="M64" s="36">
        <v>0</v>
      </c>
      <c r="N64" s="33"/>
      <c r="O64" s="34"/>
      <c r="P64" s="36">
        <v>0</v>
      </c>
      <c r="Q64" s="33"/>
      <c r="R64" s="34"/>
      <c r="S64" s="36">
        <v>0</v>
      </c>
      <c r="T64" s="33"/>
      <c r="U64" s="34"/>
      <c r="V64" s="36">
        <v>0</v>
      </c>
      <c r="W64" s="33"/>
      <c r="X64" s="34"/>
      <c r="Y64" s="36">
        <v>0</v>
      </c>
      <c r="Z64" s="33"/>
      <c r="AA64" s="34"/>
      <c r="AB64" s="36">
        <v>0</v>
      </c>
      <c r="AC64" s="33"/>
      <c r="AD64" s="34"/>
      <c r="AE64" s="36">
        <v>0</v>
      </c>
      <c r="AF64" s="33"/>
      <c r="AG64" s="34"/>
      <c r="AH64" s="36">
        <v>0</v>
      </c>
      <c r="AI64" s="33"/>
      <c r="AJ64" s="34"/>
      <c r="AK64" s="36">
        <v>0</v>
      </c>
      <c r="AL64" s="33"/>
      <c r="AM64" s="34"/>
      <c r="AN64" s="36">
        <v>0</v>
      </c>
      <c r="AO64" s="33">
        <f t="shared" si="18"/>
        <v>0</v>
      </c>
      <c r="AP64" s="34">
        <f t="shared" si="92"/>
        <v>0</v>
      </c>
      <c r="AQ64" s="36">
        <v>0</v>
      </c>
      <c r="AR64" s="33"/>
      <c r="AS64" s="34"/>
      <c r="AT64" s="36">
        <v>0</v>
      </c>
      <c r="AU64" s="33"/>
      <c r="AV64" s="34"/>
      <c r="AW64" s="36">
        <v>0</v>
      </c>
      <c r="AX64" s="33"/>
      <c r="AY64" s="34"/>
      <c r="AZ64" s="36">
        <v>0</v>
      </c>
      <c r="BA64" s="33"/>
      <c r="BB64" s="34"/>
      <c r="BC64" s="36">
        <v>0</v>
      </c>
      <c r="BD64" s="33"/>
      <c r="BE64" s="34"/>
      <c r="BF64" s="36">
        <v>0</v>
      </c>
      <c r="BG64" s="33"/>
      <c r="BH64" s="34"/>
      <c r="BI64" s="36">
        <v>0</v>
      </c>
      <c r="BJ64" s="33"/>
      <c r="BK64" s="34"/>
      <c r="BL64" s="36">
        <v>0</v>
      </c>
      <c r="BM64" s="33"/>
      <c r="BN64" s="34"/>
      <c r="BO64" s="36">
        <v>0</v>
      </c>
      <c r="BP64" s="33"/>
      <c r="BQ64" s="34"/>
      <c r="BR64" s="36">
        <v>0</v>
      </c>
      <c r="BS64" s="33"/>
      <c r="BT64" s="34"/>
      <c r="BU64" s="36">
        <v>0</v>
      </c>
      <c r="BV64" s="33"/>
      <c r="BW64" s="34"/>
      <c r="BX64" s="36">
        <v>0</v>
      </c>
      <c r="BY64" s="33"/>
      <c r="BZ64" s="34"/>
      <c r="CA64" s="36">
        <v>0</v>
      </c>
      <c r="CB64" s="33">
        <f t="shared" si="19"/>
        <v>0</v>
      </c>
      <c r="CC64" s="34">
        <f t="shared" si="13"/>
        <v>0</v>
      </c>
      <c r="CD64" s="36">
        <v>0</v>
      </c>
      <c r="CE64" s="33">
        <v>0</v>
      </c>
      <c r="CF64" s="34">
        <v>0</v>
      </c>
      <c r="CG64" s="36">
        <v>0</v>
      </c>
      <c r="CH64" s="33">
        <v>0</v>
      </c>
      <c r="CI64" s="34">
        <v>0</v>
      </c>
      <c r="CJ64" s="36">
        <v>0</v>
      </c>
      <c r="CK64" s="33">
        <v>0</v>
      </c>
      <c r="CL64" s="34">
        <v>0</v>
      </c>
      <c r="CM64" s="36">
        <v>0</v>
      </c>
      <c r="CN64" s="33">
        <v>0</v>
      </c>
      <c r="CO64" s="34">
        <v>0</v>
      </c>
      <c r="CP64" s="36">
        <f>SUM(CN64,CO64)</f>
        <v>0</v>
      </c>
      <c r="CQ64" s="33">
        <v>0</v>
      </c>
      <c r="CR64" s="34">
        <v>0</v>
      </c>
      <c r="CS64" s="36">
        <v>0</v>
      </c>
      <c r="CT64" s="33"/>
      <c r="CU64" s="34"/>
      <c r="CV64" s="36">
        <v>0</v>
      </c>
      <c r="CW64" s="33"/>
      <c r="CX64" s="34"/>
      <c r="CY64" s="36">
        <v>0</v>
      </c>
      <c r="CZ64" s="33"/>
      <c r="DA64" s="34"/>
      <c r="DB64" s="36">
        <v>0</v>
      </c>
      <c r="DC64" s="33"/>
      <c r="DD64" s="34"/>
      <c r="DE64" s="36">
        <v>0</v>
      </c>
      <c r="DF64" s="33"/>
      <c r="DG64" s="34"/>
      <c r="DH64" s="36">
        <v>0</v>
      </c>
      <c r="DI64" s="33"/>
      <c r="DJ64" s="34"/>
      <c r="DK64" s="36">
        <v>0</v>
      </c>
      <c r="DL64" s="33"/>
      <c r="DM64" s="34"/>
      <c r="DN64" s="36">
        <v>0</v>
      </c>
      <c r="DO64" s="33">
        <f t="shared" si="20"/>
        <v>0</v>
      </c>
      <c r="DP64" s="34">
        <f t="shared" si="93"/>
        <v>0</v>
      </c>
      <c r="DQ64" s="36">
        <v>0</v>
      </c>
    </row>
    <row r="65" spans="2:121" x14ac:dyDescent="0.25">
      <c r="B65" s="199"/>
      <c r="C65" s="190"/>
      <c r="D65" s="84" t="s">
        <v>54</v>
      </c>
      <c r="E65" s="40">
        <f>+SUM(E63:E64)</f>
        <v>0</v>
      </c>
      <c r="F65" s="41">
        <f>+SUM(F62:F64)</f>
        <v>0</v>
      </c>
      <c r="G65" s="42">
        <f>+SUM(G62:G64)</f>
        <v>0</v>
      </c>
      <c r="H65" s="40">
        <f>+SUM(H63:H64)</f>
        <v>0</v>
      </c>
      <c r="I65" s="41">
        <f>+SUM(I62:I64)</f>
        <v>0</v>
      </c>
      <c r="J65" s="42">
        <f>+SUM(J62:J64)</f>
        <v>0</v>
      </c>
      <c r="K65" s="40">
        <f>+SUM(K63:K64)</f>
        <v>0</v>
      </c>
      <c r="L65" s="41">
        <f>+SUM(L62:L64)</f>
        <v>0</v>
      </c>
      <c r="M65" s="42">
        <f>+SUM(M62:M64)</f>
        <v>0</v>
      </c>
      <c r="N65" s="40">
        <f>+SUM(N63:N64)</f>
        <v>0</v>
      </c>
      <c r="O65" s="41">
        <f>+SUM(O62:O64)</f>
        <v>0</v>
      </c>
      <c r="P65" s="42">
        <f>+SUM(P62:P64)</f>
        <v>0</v>
      </c>
      <c r="Q65" s="40">
        <f>+SUM(Q63:Q64)</f>
        <v>0</v>
      </c>
      <c r="R65" s="41">
        <f>+SUM(R62:R64)</f>
        <v>0</v>
      </c>
      <c r="S65" s="42">
        <f>+SUM(S62:S64)</f>
        <v>0</v>
      </c>
      <c r="T65" s="40">
        <f>+SUM(T63:T64)</f>
        <v>0</v>
      </c>
      <c r="U65" s="41">
        <f>+SUM(U62:U64)</f>
        <v>0</v>
      </c>
      <c r="V65" s="42">
        <f>+SUM(V62:V64)</f>
        <v>0</v>
      </c>
      <c r="W65" s="40">
        <f>+SUM(W63:W64)</f>
        <v>0</v>
      </c>
      <c r="X65" s="41">
        <f>+SUM(X62:X64)</f>
        <v>0</v>
      </c>
      <c r="Y65" s="42">
        <f>+SUM(Y62:Y64)</f>
        <v>0</v>
      </c>
      <c r="Z65" s="40">
        <f>+SUM(Z63:Z64)</f>
        <v>0</v>
      </c>
      <c r="AA65" s="41">
        <f>+SUM(AA62:AA64)</f>
        <v>0</v>
      </c>
      <c r="AB65" s="42">
        <f>+SUM(AB62:AB64)</f>
        <v>0</v>
      </c>
      <c r="AC65" s="40">
        <f>+SUM(AC63:AC64)</f>
        <v>0</v>
      </c>
      <c r="AD65" s="41">
        <f>+SUM(AD62:AD64)</f>
        <v>0</v>
      </c>
      <c r="AE65" s="42">
        <f>+SUM(AE62:AE64)</f>
        <v>0</v>
      </c>
      <c r="AF65" s="40">
        <f>+SUM(AF63:AF64)</f>
        <v>0</v>
      </c>
      <c r="AG65" s="41">
        <f>+SUM(AG62:AG64)</f>
        <v>0</v>
      </c>
      <c r="AH65" s="42">
        <f>+SUM(AH62:AH64)</f>
        <v>0</v>
      </c>
      <c r="AI65" s="40">
        <f>+SUM(AI63:AI64)</f>
        <v>0</v>
      </c>
      <c r="AJ65" s="41">
        <f>+SUM(AJ62:AJ64)</f>
        <v>0</v>
      </c>
      <c r="AK65" s="42">
        <f>+SUM(AK62:AK64)</f>
        <v>0</v>
      </c>
      <c r="AL65" s="40">
        <f>+SUM(AL63:AL64)</f>
        <v>0</v>
      </c>
      <c r="AM65" s="41">
        <f>+SUM(AM62:AM64)</f>
        <v>0</v>
      </c>
      <c r="AN65" s="42">
        <f>+SUM(AN62:AN64)</f>
        <v>0</v>
      </c>
      <c r="AO65" s="40">
        <f t="shared" si="18"/>
        <v>0</v>
      </c>
      <c r="AP65" s="41">
        <f t="shared" si="92"/>
        <v>0</v>
      </c>
      <c r="AQ65" s="42">
        <f>+SUM(AQ62:AQ64)</f>
        <v>0</v>
      </c>
      <c r="AR65" s="40">
        <f>+SUM(AR63:AR64)</f>
        <v>0</v>
      </c>
      <c r="AS65" s="41">
        <f>+SUM(AS62:AS64)</f>
        <v>0</v>
      </c>
      <c r="AT65" s="42">
        <f>+SUM(AT62:AT64)</f>
        <v>0</v>
      </c>
      <c r="AU65" s="40">
        <f>+SUM(AU63:AU64)</f>
        <v>0</v>
      </c>
      <c r="AV65" s="41">
        <f>+SUM(AV62:AV64)</f>
        <v>0</v>
      </c>
      <c r="AW65" s="42">
        <f>+SUM(AW62:AW64)</f>
        <v>0</v>
      </c>
      <c r="AX65" s="40">
        <f>+SUM(AX63:AX64)</f>
        <v>0</v>
      </c>
      <c r="AY65" s="41">
        <f>+SUM(AY62:AY64)</f>
        <v>0</v>
      </c>
      <c r="AZ65" s="42">
        <f>+SUM(AZ62:AZ64)</f>
        <v>0</v>
      </c>
      <c r="BA65" s="40">
        <f>+SUM(BA63:BA64)</f>
        <v>0</v>
      </c>
      <c r="BB65" s="41">
        <f>+SUM(BB62:BB64)</f>
        <v>0</v>
      </c>
      <c r="BC65" s="42">
        <f>+SUM(BC62:BC64)</f>
        <v>0</v>
      </c>
      <c r="BD65" s="40">
        <f>+SUM(BD63:BD64)</f>
        <v>0</v>
      </c>
      <c r="BE65" s="41">
        <f>+SUM(BE62:BE64)</f>
        <v>0</v>
      </c>
      <c r="BF65" s="42">
        <f>+SUM(BF62:BF64)</f>
        <v>0</v>
      </c>
      <c r="BG65" s="40">
        <f>+SUM(BG63:BG64)</f>
        <v>0</v>
      </c>
      <c r="BH65" s="41">
        <f>+SUM(BH62:BH64)</f>
        <v>0</v>
      </c>
      <c r="BI65" s="42">
        <f>+SUM(BI62:BI64)</f>
        <v>0</v>
      </c>
      <c r="BJ65" s="40">
        <f>+SUM(BJ63:BJ64)</f>
        <v>0</v>
      </c>
      <c r="BK65" s="41">
        <f>+SUM(BK62:BK64)</f>
        <v>0</v>
      </c>
      <c r="BL65" s="42">
        <f>+SUM(BL62:BL64)</f>
        <v>0</v>
      </c>
      <c r="BM65" s="40">
        <f>+SUM(BM63:BM64)</f>
        <v>0</v>
      </c>
      <c r="BN65" s="41">
        <f>+SUM(BN62:BN64)</f>
        <v>0</v>
      </c>
      <c r="BO65" s="42">
        <f>+SUM(BO62:BO64)</f>
        <v>0</v>
      </c>
      <c r="BP65" s="40">
        <f>+SUM(BP63:BP64)</f>
        <v>0</v>
      </c>
      <c r="BQ65" s="41">
        <f>+SUM(BQ62:BQ64)</f>
        <v>0</v>
      </c>
      <c r="BR65" s="42">
        <f>+SUM(BR62:BR64)</f>
        <v>0</v>
      </c>
      <c r="BS65" s="40">
        <f>+SUM(BS63:BS64)</f>
        <v>0</v>
      </c>
      <c r="BT65" s="41">
        <f>+SUM(BT62:BT64)</f>
        <v>0</v>
      </c>
      <c r="BU65" s="42">
        <f>+SUM(BU62:BU64)</f>
        <v>0</v>
      </c>
      <c r="BV65" s="40">
        <f>+SUM(BV63:BV64)</f>
        <v>0</v>
      </c>
      <c r="BW65" s="41">
        <f>+SUM(BW62:BW64)</f>
        <v>0</v>
      </c>
      <c r="BX65" s="42">
        <f>+SUM(BX62:BX64)</f>
        <v>0</v>
      </c>
      <c r="BY65" s="40">
        <f>+SUM(BY63:BY64)</f>
        <v>0</v>
      </c>
      <c r="BZ65" s="41">
        <f>+SUM(BZ62:BZ64)</f>
        <v>0</v>
      </c>
      <c r="CA65" s="42">
        <f>+SUM(CA62:CA64)</f>
        <v>0</v>
      </c>
      <c r="CB65" s="40">
        <f t="shared" si="19"/>
        <v>0</v>
      </c>
      <c r="CC65" s="41">
        <f t="shared" si="13"/>
        <v>0</v>
      </c>
      <c r="CD65" s="42">
        <f>+SUM(CD62:CD64)</f>
        <v>0</v>
      </c>
      <c r="CE65" s="40">
        <f>+SUM(CE63:CE64)</f>
        <v>0</v>
      </c>
      <c r="CF65" s="41">
        <f>+SUM(CF62:CF64)</f>
        <v>0</v>
      </c>
      <c r="CG65" s="42">
        <f>+SUM(CG62:CG64)</f>
        <v>0</v>
      </c>
      <c r="CH65" s="40">
        <f t="shared" ref="CH65:CP65" si="97">+SUM(CH62:CH64)</f>
        <v>0</v>
      </c>
      <c r="CI65" s="41">
        <f t="shared" si="97"/>
        <v>0</v>
      </c>
      <c r="CJ65" s="42">
        <f t="shared" si="97"/>
        <v>0</v>
      </c>
      <c r="CK65" s="40">
        <f t="shared" si="97"/>
        <v>0</v>
      </c>
      <c r="CL65" s="41">
        <f t="shared" si="97"/>
        <v>0</v>
      </c>
      <c r="CM65" s="42">
        <f t="shared" si="97"/>
        <v>0</v>
      </c>
      <c r="CN65" s="40">
        <f t="shared" si="97"/>
        <v>0</v>
      </c>
      <c r="CO65" s="41">
        <f t="shared" si="97"/>
        <v>0</v>
      </c>
      <c r="CP65" s="42">
        <f t="shared" si="97"/>
        <v>0</v>
      </c>
      <c r="CQ65" s="40">
        <f>+SUM(CQ63:CQ64)</f>
        <v>0</v>
      </c>
      <c r="CR65" s="41">
        <f>+SUM(CR62:CR64)</f>
        <v>0</v>
      </c>
      <c r="CS65" s="42">
        <f>+SUM(CS62:CS64)</f>
        <v>0</v>
      </c>
      <c r="CT65" s="40">
        <f>+SUM(CT63:CT64)</f>
        <v>0</v>
      </c>
      <c r="CU65" s="41">
        <f>+SUM(CU62:CU64)</f>
        <v>0</v>
      </c>
      <c r="CV65" s="42">
        <f>+SUM(CV62:CV64)</f>
        <v>0</v>
      </c>
      <c r="CW65" s="40">
        <f>+SUM(CW63:CW64)</f>
        <v>0</v>
      </c>
      <c r="CX65" s="41">
        <f>+SUM(CX62:CX64)</f>
        <v>0</v>
      </c>
      <c r="CY65" s="42">
        <f>+SUM(CY62:CY64)</f>
        <v>0</v>
      </c>
      <c r="CZ65" s="40">
        <f>+SUM(CZ63:CZ64)</f>
        <v>0</v>
      </c>
      <c r="DA65" s="41">
        <f>+SUM(DA62:DA64)</f>
        <v>0</v>
      </c>
      <c r="DB65" s="42">
        <f>+SUM(DB62:DB64)</f>
        <v>0</v>
      </c>
      <c r="DC65" s="40">
        <f>+SUM(DC63:DC64)</f>
        <v>0</v>
      </c>
      <c r="DD65" s="41">
        <f>+SUM(DD62:DD64)</f>
        <v>0</v>
      </c>
      <c r="DE65" s="42">
        <f>+SUM(DE62:DE64)</f>
        <v>0</v>
      </c>
      <c r="DF65" s="40">
        <f>+SUM(DF63:DF64)</f>
        <v>0</v>
      </c>
      <c r="DG65" s="41">
        <f>+SUM(DG62:DG64)</f>
        <v>0</v>
      </c>
      <c r="DH65" s="42">
        <f>+SUM(DH62:DH64)</f>
        <v>0</v>
      </c>
      <c r="DI65" s="40">
        <f>+SUM(DI63:DI64)</f>
        <v>0</v>
      </c>
      <c r="DJ65" s="41">
        <f>+SUM(DJ62:DJ64)</f>
        <v>0</v>
      </c>
      <c r="DK65" s="42">
        <f>+SUM(DK62:DK64)</f>
        <v>0</v>
      </c>
      <c r="DL65" s="40">
        <f>+SUM(DL63:DL64)</f>
        <v>0</v>
      </c>
      <c r="DM65" s="41">
        <f>+SUM(DM62:DM64)</f>
        <v>0</v>
      </c>
      <c r="DN65" s="42">
        <f>+SUM(DN62:DN64)</f>
        <v>0</v>
      </c>
      <c r="DO65" s="40">
        <f t="shared" si="20"/>
        <v>0</v>
      </c>
      <c r="DP65" s="41">
        <f t="shared" si="93"/>
        <v>0</v>
      </c>
      <c r="DQ65" s="42">
        <f>+SUM(DQ62:DQ64)</f>
        <v>0</v>
      </c>
    </row>
    <row r="66" spans="2:121" ht="14.45" customHeight="1" x14ac:dyDescent="0.25">
      <c r="B66" s="199"/>
      <c r="C66" s="190"/>
      <c r="D66" s="85" t="s">
        <v>55</v>
      </c>
      <c r="E66" s="43"/>
      <c r="F66" s="38"/>
      <c r="G66" s="44"/>
      <c r="H66" s="43"/>
      <c r="I66" s="38"/>
      <c r="J66" s="44"/>
      <c r="K66" s="43"/>
      <c r="L66" s="38"/>
      <c r="M66" s="44"/>
      <c r="N66" s="43"/>
      <c r="O66" s="38"/>
      <c r="P66" s="44"/>
      <c r="Q66" s="43"/>
      <c r="R66" s="38"/>
      <c r="S66" s="44"/>
      <c r="T66" s="43"/>
      <c r="U66" s="38"/>
      <c r="V66" s="44"/>
      <c r="W66" s="43"/>
      <c r="X66" s="38"/>
      <c r="Y66" s="44"/>
      <c r="Z66" s="43"/>
      <c r="AA66" s="38"/>
      <c r="AB66" s="44"/>
      <c r="AC66" s="43"/>
      <c r="AD66" s="38"/>
      <c r="AE66" s="44"/>
      <c r="AF66" s="43"/>
      <c r="AG66" s="38"/>
      <c r="AH66" s="44"/>
      <c r="AI66" s="43"/>
      <c r="AJ66" s="38"/>
      <c r="AK66" s="44"/>
      <c r="AL66" s="43"/>
      <c r="AM66" s="38"/>
      <c r="AN66" s="44"/>
      <c r="AO66" s="43">
        <f t="shared" si="18"/>
        <v>0</v>
      </c>
      <c r="AP66" s="38">
        <f t="shared" si="92"/>
        <v>0</v>
      </c>
      <c r="AQ66" s="44"/>
      <c r="AR66" s="43"/>
      <c r="AS66" s="38"/>
      <c r="AT66" s="44"/>
      <c r="AU66" s="43"/>
      <c r="AV66" s="38"/>
      <c r="AW66" s="44"/>
      <c r="AX66" s="43"/>
      <c r="AY66" s="38"/>
      <c r="AZ66" s="44"/>
      <c r="BA66" s="43"/>
      <c r="BB66" s="38"/>
      <c r="BC66" s="44"/>
      <c r="BD66" s="43"/>
      <c r="BE66" s="38"/>
      <c r="BF66" s="44"/>
      <c r="BG66" s="43"/>
      <c r="BH66" s="38"/>
      <c r="BI66" s="44"/>
      <c r="BJ66" s="43"/>
      <c r="BK66" s="38"/>
      <c r="BL66" s="44"/>
      <c r="BM66" s="43"/>
      <c r="BN66" s="38"/>
      <c r="BO66" s="44"/>
      <c r="BP66" s="43"/>
      <c r="BQ66" s="38"/>
      <c r="BR66" s="44"/>
      <c r="BS66" s="43"/>
      <c r="BT66" s="38"/>
      <c r="BU66" s="44"/>
      <c r="BV66" s="43"/>
      <c r="BW66" s="38"/>
      <c r="BX66" s="44"/>
      <c r="BY66" s="43"/>
      <c r="BZ66" s="38"/>
      <c r="CA66" s="44"/>
      <c r="CB66" s="43">
        <f t="shared" si="19"/>
        <v>0</v>
      </c>
      <c r="CC66" s="38">
        <f t="shared" si="13"/>
        <v>0</v>
      </c>
      <c r="CD66" s="44"/>
      <c r="CE66" s="43"/>
      <c r="CF66" s="38"/>
      <c r="CG66" s="44"/>
      <c r="CH66" s="43"/>
      <c r="CI66" s="38"/>
      <c r="CJ66" s="44"/>
      <c r="CK66" s="43"/>
      <c r="CL66" s="38"/>
      <c r="CM66" s="44"/>
      <c r="CN66" s="43"/>
      <c r="CO66" s="38"/>
      <c r="CP66" s="44"/>
      <c r="CQ66" s="43"/>
      <c r="CR66" s="38"/>
      <c r="CS66" s="44"/>
      <c r="CT66" s="43"/>
      <c r="CU66" s="38"/>
      <c r="CV66" s="44"/>
      <c r="CW66" s="43"/>
      <c r="CX66" s="38"/>
      <c r="CY66" s="44"/>
      <c r="CZ66" s="43"/>
      <c r="DA66" s="38"/>
      <c r="DB66" s="44"/>
      <c r="DC66" s="43"/>
      <c r="DD66" s="38"/>
      <c r="DE66" s="44"/>
      <c r="DF66" s="43"/>
      <c r="DG66" s="38"/>
      <c r="DH66" s="44"/>
      <c r="DI66" s="43"/>
      <c r="DJ66" s="38"/>
      <c r="DK66" s="44"/>
      <c r="DL66" s="43"/>
      <c r="DM66" s="38"/>
      <c r="DN66" s="44"/>
      <c r="DO66" s="43">
        <f t="shared" si="20"/>
        <v>0</v>
      </c>
      <c r="DP66" s="38">
        <f t="shared" si="93"/>
        <v>0</v>
      </c>
      <c r="DQ66" s="44"/>
    </row>
    <row r="67" spans="2:121" x14ac:dyDescent="0.25">
      <c r="B67" s="199"/>
      <c r="C67" s="190"/>
      <c r="D67" s="83" t="s">
        <v>56</v>
      </c>
      <c r="E67" s="33"/>
      <c r="F67" s="34"/>
      <c r="G67" s="36">
        <v>0</v>
      </c>
      <c r="H67" s="33"/>
      <c r="I67" s="34"/>
      <c r="J67" s="36">
        <v>0</v>
      </c>
      <c r="K67" s="33"/>
      <c r="L67" s="34"/>
      <c r="M67" s="36">
        <v>0</v>
      </c>
      <c r="N67" s="33"/>
      <c r="O67" s="34"/>
      <c r="P67" s="36">
        <v>0</v>
      </c>
      <c r="Q67" s="33"/>
      <c r="R67" s="34"/>
      <c r="S67" s="36">
        <v>0</v>
      </c>
      <c r="T67" s="33"/>
      <c r="U67" s="34"/>
      <c r="V67" s="36">
        <v>0</v>
      </c>
      <c r="W67" s="33"/>
      <c r="X67" s="34"/>
      <c r="Y67" s="36">
        <v>0</v>
      </c>
      <c r="Z67" s="33"/>
      <c r="AA67" s="34"/>
      <c r="AB67" s="36">
        <v>0</v>
      </c>
      <c r="AC67" s="33"/>
      <c r="AD67" s="34"/>
      <c r="AE67" s="36">
        <v>0</v>
      </c>
      <c r="AF67" s="33"/>
      <c r="AG67" s="34"/>
      <c r="AH67" s="36">
        <v>0</v>
      </c>
      <c r="AI67" s="33"/>
      <c r="AJ67" s="34"/>
      <c r="AK67" s="36">
        <v>0</v>
      </c>
      <c r="AL67" s="33"/>
      <c r="AM67" s="34"/>
      <c r="AN67" s="36">
        <v>0</v>
      </c>
      <c r="AO67" s="33">
        <f t="shared" si="18"/>
        <v>0</v>
      </c>
      <c r="AP67" s="34">
        <f t="shared" si="92"/>
        <v>0</v>
      </c>
      <c r="AQ67" s="36">
        <v>0</v>
      </c>
      <c r="AR67" s="33"/>
      <c r="AS67" s="34"/>
      <c r="AT67" s="36">
        <v>0</v>
      </c>
      <c r="AU67" s="33"/>
      <c r="AV67" s="34"/>
      <c r="AW67" s="36">
        <v>0</v>
      </c>
      <c r="AX67" s="33"/>
      <c r="AY67" s="34"/>
      <c r="AZ67" s="36">
        <v>0</v>
      </c>
      <c r="BA67" s="33"/>
      <c r="BB67" s="34"/>
      <c r="BC67" s="36">
        <v>0</v>
      </c>
      <c r="BD67" s="33"/>
      <c r="BE67" s="34"/>
      <c r="BF67" s="36">
        <v>0</v>
      </c>
      <c r="BG67" s="33"/>
      <c r="BH67" s="34"/>
      <c r="BI67" s="36">
        <v>0</v>
      </c>
      <c r="BJ67" s="33"/>
      <c r="BK67" s="34"/>
      <c r="BL67" s="36">
        <v>0</v>
      </c>
      <c r="BM67" s="33"/>
      <c r="BN67" s="34"/>
      <c r="BO67" s="36">
        <v>0</v>
      </c>
      <c r="BP67" s="33"/>
      <c r="BQ67" s="34"/>
      <c r="BR67" s="36">
        <v>0</v>
      </c>
      <c r="BS67" s="33"/>
      <c r="BT67" s="34"/>
      <c r="BU67" s="36">
        <v>0</v>
      </c>
      <c r="BV67" s="33"/>
      <c r="BW67" s="34"/>
      <c r="BX67" s="36">
        <v>0</v>
      </c>
      <c r="BY67" s="33"/>
      <c r="BZ67" s="34"/>
      <c r="CA67" s="36">
        <v>0</v>
      </c>
      <c r="CB67" s="33">
        <f t="shared" si="19"/>
        <v>0</v>
      </c>
      <c r="CC67" s="34">
        <f t="shared" si="13"/>
        <v>0</v>
      </c>
      <c r="CD67" s="36">
        <v>0</v>
      </c>
      <c r="CE67" s="33">
        <v>0</v>
      </c>
      <c r="CF67" s="34">
        <v>0</v>
      </c>
      <c r="CG67" s="36">
        <v>0</v>
      </c>
      <c r="CH67" s="33">
        <v>0</v>
      </c>
      <c r="CI67" s="34">
        <v>0</v>
      </c>
      <c r="CJ67" s="36">
        <f>SUM(CH67,CI67)</f>
        <v>0</v>
      </c>
      <c r="CK67" s="33">
        <v>0</v>
      </c>
      <c r="CL67" s="34">
        <v>0</v>
      </c>
      <c r="CM67" s="36">
        <f>SUM(CK67,CL67)</f>
        <v>0</v>
      </c>
      <c r="CN67" s="33">
        <v>0</v>
      </c>
      <c r="CO67" s="34">
        <v>0</v>
      </c>
      <c r="CP67" s="36">
        <f>SUM(CN67,CO67)</f>
        <v>0</v>
      </c>
      <c r="CQ67" s="33">
        <v>0</v>
      </c>
      <c r="CR67" s="34">
        <v>0</v>
      </c>
      <c r="CS67" s="36">
        <v>0</v>
      </c>
      <c r="CT67" s="33"/>
      <c r="CU67" s="34"/>
      <c r="CV67" s="36">
        <v>0</v>
      </c>
      <c r="CW67" s="33"/>
      <c r="CX67" s="34"/>
      <c r="CY67" s="36">
        <v>0</v>
      </c>
      <c r="CZ67" s="33"/>
      <c r="DA67" s="34"/>
      <c r="DB67" s="36">
        <v>0</v>
      </c>
      <c r="DC67" s="33"/>
      <c r="DD67" s="34"/>
      <c r="DE67" s="36">
        <v>0</v>
      </c>
      <c r="DF67" s="33"/>
      <c r="DG67" s="34"/>
      <c r="DH67" s="36">
        <v>0</v>
      </c>
      <c r="DI67" s="33"/>
      <c r="DJ67" s="34"/>
      <c r="DK67" s="36">
        <v>0</v>
      </c>
      <c r="DL67" s="33"/>
      <c r="DM67" s="34"/>
      <c r="DN67" s="36">
        <v>0</v>
      </c>
      <c r="DO67" s="33">
        <f t="shared" si="20"/>
        <v>0</v>
      </c>
      <c r="DP67" s="34">
        <f t="shared" si="93"/>
        <v>0</v>
      </c>
      <c r="DQ67" s="36">
        <v>0</v>
      </c>
    </row>
    <row r="68" spans="2:121" x14ac:dyDescent="0.25">
      <c r="B68" s="199"/>
      <c r="C68" s="190"/>
      <c r="D68" s="83" t="s">
        <v>57</v>
      </c>
      <c r="E68" s="33"/>
      <c r="F68" s="34"/>
      <c r="G68" s="36">
        <f>SUM(E68,F68)</f>
        <v>0</v>
      </c>
      <c r="H68" s="33"/>
      <c r="I68" s="34"/>
      <c r="J68" s="36">
        <f>SUM(H68,I68)</f>
        <v>0</v>
      </c>
      <c r="K68" s="33"/>
      <c r="L68" s="34"/>
      <c r="M68" s="36">
        <f>SUM(K68,L68)</f>
        <v>0</v>
      </c>
      <c r="N68" s="33"/>
      <c r="O68" s="34"/>
      <c r="P68" s="36">
        <f>SUM(N68,O68)</f>
        <v>0</v>
      </c>
      <c r="Q68" s="33"/>
      <c r="R68" s="34"/>
      <c r="S68" s="36">
        <f>SUM(Q68,R68)</f>
        <v>0</v>
      </c>
      <c r="T68" s="33"/>
      <c r="U68" s="34"/>
      <c r="V68" s="36">
        <f>SUM(T68,U68)</f>
        <v>0</v>
      </c>
      <c r="W68" s="33"/>
      <c r="X68" s="34"/>
      <c r="Y68" s="36">
        <f>SUM(W68,X68)</f>
        <v>0</v>
      </c>
      <c r="Z68" s="33"/>
      <c r="AA68" s="34"/>
      <c r="AB68" s="36">
        <f>SUM(Z68,AA68)</f>
        <v>0</v>
      </c>
      <c r="AC68" s="33"/>
      <c r="AD68" s="34"/>
      <c r="AE68" s="36">
        <f>SUM(AC68,AD68)</f>
        <v>0</v>
      </c>
      <c r="AF68" s="33"/>
      <c r="AG68" s="34"/>
      <c r="AH68" s="36">
        <f>SUM(AF68,AG68)</f>
        <v>0</v>
      </c>
      <c r="AI68" s="33"/>
      <c r="AJ68" s="34"/>
      <c r="AK68" s="36">
        <f>SUM(AI68,AJ68)</f>
        <v>0</v>
      </c>
      <c r="AL68" s="33"/>
      <c r="AM68" s="34"/>
      <c r="AN68" s="36">
        <f>SUM(AL68,AM68)</f>
        <v>0</v>
      </c>
      <c r="AO68" s="33">
        <f t="shared" si="18"/>
        <v>0</v>
      </c>
      <c r="AP68" s="34">
        <f t="shared" si="92"/>
        <v>0</v>
      </c>
      <c r="AQ68" s="36">
        <f>SUM(AO68,AP68)</f>
        <v>0</v>
      </c>
      <c r="AR68" s="33"/>
      <c r="AS68" s="34"/>
      <c r="AT68" s="36">
        <f>SUM(AR68,AS68)</f>
        <v>0</v>
      </c>
      <c r="AU68" s="33"/>
      <c r="AV68" s="34"/>
      <c r="AW68" s="36">
        <f>SUM(AU68,AV68)</f>
        <v>0</v>
      </c>
      <c r="AX68" s="33"/>
      <c r="AY68" s="34"/>
      <c r="AZ68" s="36">
        <f>SUM(AX68,AY68)</f>
        <v>0</v>
      </c>
      <c r="BA68" s="33"/>
      <c r="BB68" s="34"/>
      <c r="BC68" s="36">
        <f>SUM(BA68,BB68)</f>
        <v>0</v>
      </c>
      <c r="BD68" s="33"/>
      <c r="BE68" s="34"/>
      <c r="BF68" s="36">
        <f>SUM(BD68,BE68)</f>
        <v>0</v>
      </c>
      <c r="BG68" s="33"/>
      <c r="BH68" s="34"/>
      <c r="BI68" s="36">
        <f>SUM(BG68,BH68)</f>
        <v>0</v>
      </c>
      <c r="BJ68" s="33"/>
      <c r="BK68" s="34"/>
      <c r="BL68" s="36">
        <f>SUM(BJ68,BK68)</f>
        <v>0</v>
      </c>
      <c r="BM68" s="33"/>
      <c r="BN68" s="34"/>
      <c r="BO68" s="36">
        <f>SUM(BM68,BN68)</f>
        <v>0</v>
      </c>
      <c r="BP68" s="33"/>
      <c r="BQ68" s="34"/>
      <c r="BR68" s="36">
        <f>SUM(BP68,BQ68)</f>
        <v>0</v>
      </c>
      <c r="BS68" s="33"/>
      <c r="BT68" s="34"/>
      <c r="BU68" s="36">
        <f>SUM(BS68,BT68)</f>
        <v>0</v>
      </c>
      <c r="BV68" s="33"/>
      <c r="BW68" s="34"/>
      <c r="BX68" s="36">
        <f>SUM(BV68,BW68)</f>
        <v>0</v>
      </c>
      <c r="BY68" s="33"/>
      <c r="BZ68" s="34"/>
      <c r="CA68" s="36">
        <f>SUM(BY68,BZ68)</f>
        <v>0</v>
      </c>
      <c r="CB68" s="33">
        <f t="shared" si="19"/>
        <v>0</v>
      </c>
      <c r="CC68" s="34">
        <f t="shared" si="13"/>
        <v>0</v>
      </c>
      <c r="CD68" s="36">
        <f>SUM(CB68,CC68)</f>
        <v>0</v>
      </c>
      <c r="CE68" s="33">
        <v>0</v>
      </c>
      <c r="CF68" s="34">
        <v>0</v>
      </c>
      <c r="CG68" s="36">
        <f>SUM(CE68,CF68)</f>
        <v>0</v>
      </c>
      <c r="CH68" s="33">
        <v>0</v>
      </c>
      <c r="CI68" s="34">
        <v>0</v>
      </c>
      <c r="CJ68" s="36">
        <f>SUM(CH68,CI68)</f>
        <v>0</v>
      </c>
      <c r="CK68" s="33">
        <v>0</v>
      </c>
      <c r="CL68" s="34">
        <v>0</v>
      </c>
      <c r="CM68" s="36">
        <f>SUM(CK68,CL68)</f>
        <v>0</v>
      </c>
      <c r="CN68" s="33">
        <v>0</v>
      </c>
      <c r="CO68" s="34">
        <v>0</v>
      </c>
      <c r="CP68" s="36">
        <f>SUM(CN68,CO68)</f>
        <v>0</v>
      </c>
      <c r="CQ68" s="33">
        <v>0</v>
      </c>
      <c r="CR68" s="34">
        <v>0</v>
      </c>
      <c r="CS68" s="36">
        <f>SUM(CQ68,CR68)</f>
        <v>0</v>
      </c>
      <c r="CT68" s="33"/>
      <c r="CU68" s="34"/>
      <c r="CV68" s="36">
        <f>SUM(CT68,CU68)</f>
        <v>0</v>
      </c>
      <c r="CW68" s="33"/>
      <c r="CX68" s="34"/>
      <c r="CY68" s="36">
        <f>SUM(CW68,CX68)</f>
        <v>0</v>
      </c>
      <c r="CZ68" s="33"/>
      <c r="DA68" s="34"/>
      <c r="DB68" s="36">
        <f>SUM(CZ68,DA68)</f>
        <v>0</v>
      </c>
      <c r="DC68" s="33"/>
      <c r="DD68" s="34"/>
      <c r="DE68" s="36">
        <f>SUM(DC68,DD68)</f>
        <v>0</v>
      </c>
      <c r="DF68" s="33"/>
      <c r="DG68" s="34"/>
      <c r="DH68" s="36">
        <f>SUM(DF68,DG68)</f>
        <v>0</v>
      </c>
      <c r="DI68" s="33"/>
      <c r="DJ68" s="34"/>
      <c r="DK68" s="36">
        <f>SUM(DI68,DJ68)</f>
        <v>0</v>
      </c>
      <c r="DL68" s="33"/>
      <c r="DM68" s="34"/>
      <c r="DN68" s="36">
        <f>SUM(DL68,DM68)</f>
        <v>0</v>
      </c>
      <c r="DO68" s="33">
        <f t="shared" si="20"/>
        <v>0</v>
      </c>
      <c r="DP68" s="34">
        <f t="shared" si="93"/>
        <v>0</v>
      </c>
      <c r="DQ68" s="36">
        <f>SUM(DO68,DP68)</f>
        <v>0</v>
      </c>
    </row>
    <row r="69" spans="2:121" x14ac:dyDescent="0.25">
      <c r="B69" s="199"/>
      <c r="C69" s="190"/>
      <c r="D69" s="83" t="s">
        <v>58</v>
      </c>
      <c r="E69" s="33"/>
      <c r="F69" s="34"/>
      <c r="G69" s="36">
        <f>SUM(E69,F69)</f>
        <v>0</v>
      </c>
      <c r="H69" s="33"/>
      <c r="I69" s="34"/>
      <c r="J69" s="36">
        <f>SUM(H69,I69)</f>
        <v>0</v>
      </c>
      <c r="K69" s="33"/>
      <c r="L69" s="34"/>
      <c r="M69" s="36">
        <f>SUM(K69,L69)</f>
        <v>0</v>
      </c>
      <c r="N69" s="33"/>
      <c r="O69" s="34"/>
      <c r="P69" s="36">
        <f>SUM(N69,O69)</f>
        <v>0</v>
      </c>
      <c r="Q69" s="33"/>
      <c r="R69" s="34"/>
      <c r="S69" s="36">
        <f>SUM(Q69,R69)</f>
        <v>0</v>
      </c>
      <c r="T69" s="33"/>
      <c r="U69" s="34"/>
      <c r="V69" s="36">
        <f>SUM(T69,U69)</f>
        <v>0</v>
      </c>
      <c r="W69" s="33"/>
      <c r="X69" s="34"/>
      <c r="Y69" s="36">
        <f>SUM(W69,X69)</f>
        <v>0</v>
      </c>
      <c r="Z69" s="33"/>
      <c r="AA69" s="34"/>
      <c r="AB69" s="36">
        <f>SUM(Z69,AA69)</f>
        <v>0</v>
      </c>
      <c r="AC69" s="33"/>
      <c r="AD69" s="34"/>
      <c r="AE69" s="36">
        <f>SUM(AC69,AD69)</f>
        <v>0</v>
      </c>
      <c r="AF69" s="33"/>
      <c r="AG69" s="34"/>
      <c r="AH69" s="36">
        <f>SUM(AF69,AG69)</f>
        <v>0</v>
      </c>
      <c r="AI69" s="33"/>
      <c r="AJ69" s="34"/>
      <c r="AK69" s="36">
        <f>SUM(AI69,AJ69)</f>
        <v>0</v>
      </c>
      <c r="AL69" s="33"/>
      <c r="AM69" s="34"/>
      <c r="AN69" s="36">
        <f>SUM(AL69,AM69)</f>
        <v>0</v>
      </c>
      <c r="AO69" s="33">
        <f t="shared" si="18"/>
        <v>0</v>
      </c>
      <c r="AP69" s="34">
        <f t="shared" si="92"/>
        <v>0</v>
      </c>
      <c r="AQ69" s="36">
        <f>SUM(AO69,AP69)</f>
        <v>0</v>
      </c>
      <c r="AR69" s="33"/>
      <c r="AS69" s="34"/>
      <c r="AT69" s="36">
        <f>SUM(AR69,AS69)</f>
        <v>0</v>
      </c>
      <c r="AU69" s="33"/>
      <c r="AV69" s="34"/>
      <c r="AW69" s="36">
        <f>SUM(AU69,AV69)</f>
        <v>0</v>
      </c>
      <c r="AX69" s="33"/>
      <c r="AY69" s="34"/>
      <c r="AZ69" s="36">
        <f>SUM(AX69,AY69)</f>
        <v>0</v>
      </c>
      <c r="BA69" s="33"/>
      <c r="BB69" s="34"/>
      <c r="BC69" s="36">
        <f>SUM(BA69,BB69)</f>
        <v>0</v>
      </c>
      <c r="BD69" s="33"/>
      <c r="BE69" s="34"/>
      <c r="BF69" s="36">
        <f>SUM(BD69,BE69)</f>
        <v>0</v>
      </c>
      <c r="BG69" s="33"/>
      <c r="BH69" s="34"/>
      <c r="BI69" s="36">
        <f>SUM(BG69,BH69)</f>
        <v>0</v>
      </c>
      <c r="BJ69" s="33"/>
      <c r="BK69" s="34"/>
      <c r="BL69" s="36">
        <f>SUM(BJ69,BK69)</f>
        <v>0</v>
      </c>
      <c r="BM69" s="33"/>
      <c r="BN69" s="34"/>
      <c r="BO69" s="36">
        <f>SUM(BM69,BN69)</f>
        <v>0</v>
      </c>
      <c r="BP69" s="33"/>
      <c r="BQ69" s="34"/>
      <c r="BR69" s="36">
        <f>SUM(BP69,BQ69)</f>
        <v>0</v>
      </c>
      <c r="BS69" s="33"/>
      <c r="BT69" s="34"/>
      <c r="BU69" s="36">
        <f>SUM(BS69,BT69)</f>
        <v>0</v>
      </c>
      <c r="BV69" s="33"/>
      <c r="BW69" s="34"/>
      <c r="BX69" s="36">
        <f>SUM(BV69,BW69)</f>
        <v>0</v>
      </c>
      <c r="BY69" s="33"/>
      <c r="BZ69" s="34"/>
      <c r="CA69" s="36">
        <f>SUM(BY69,BZ69)</f>
        <v>0</v>
      </c>
      <c r="CB69" s="33">
        <f t="shared" si="19"/>
        <v>0</v>
      </c>
      <c r="CC69" s="34">
        <f t="shared" si="13"/>
        <v>0</v>
      </c>
      <c r="CD69" s="36">
        <f>SUM(CB69,CC69)</f>
        <v>0</v>
      </c>
      <c r="CE69" s="33">
        <v>0</v>
      </c>
      <c r="CF69" s="34">
        <v>0</v>
      </c>
      <c r="CG69" s="36">
        <f>SUM(CE69,CF69)</f>
        <v>0</v>
      </c>
      <c r="CH69" s="33">
        <v>0</v>
      </c>
      <c r="CI69" s="34">
        <v>0</v>
      </c>
      <c r="CJ69" s="36">
        <f>SUM(CH69,CI69)</f>
        <v>0</v>
      </c>
      <c r="CK69" s="33">
        <v>0</v>
      </c>
      <c r="CL69" s="34">
        <v>0</v>
      </c>
      <c r="CM69" s="36">
        <f>SUM(CK69,CL69)</f>
        <v>0</v>
      </c>
      <c r="CN69" s="33">
        <v>0</v>
      </c>
      <c r="CO69" s="34">
        <v>0</v>
      </c>
      <c r="CP69" s="36">
        <f>SUM(CN69,CO69)</f>
        <v>0</v>
      </c>
      <c r="CQ69" s="33">
        <v>0</v>
      </c>
      <c r="CR69" s="34">
        <v>0</v>
      </c>
      <c r="CS69" s="36">
        <f>SUM(CQ69,CR69)</f>
        <v>0</v>
      </c>
      <c r="CT69" s="33"/>
      <c r="CU69" s="34"/>
      <c r="CV69" s="36">
        <f>SUM(CT69,CU69)</f>
        <v>0</v>
      </c>
      <c r="CW69" s="33"/>
      <c r="CX69" s="34"/>
      <c r="CY69" s="36">
        <f>SUM(CW69,CX69)</f>
        <v>0</v>
      </c>
      <c r="CZ69" s="33"/>
      <c r="DA69" s="34"/>
      <c r="DB69" s="36">
        <f>SUM(CZ69,DA69)</f>
        <v>0</v>
      </c>
      <c r="DC69" s="33"/>
      <c r="DD69" s="34"/>
      <c r="DE69" s="36">
        <f>SUM(DC69,DD69)</f>
        <v>0</v>
      </c>
      <c r="DF69" s="33"/>
      <c r="DG69" s="34"/>
      <c r="DH69" s="36">
        <f>SUM(DF69,DG69)</f>
        <v>0</v>
      </c>
      <c r="DI69" s="33"/>
      <c r="DJ69" s="34"/>
      <c r="DK69" s="36">
        <f>SUM(DI69,DJ69)</f>
        <v>0</v>
      </c>
      <c r="DL69" s="33"/>
      <c r="DM69" s="34"/>
      <c r="DN69" s="36">
        <f>SUM(DL69,DM69)</f>
        <v>0</v>
      </c>
      <c r="DO69" s="33">
        <f t="shared" si="20"/>
        <v>0</v>
      </c>
      <c r="DP69" s="34">
        <f t="shared" si="93"/>
        <v>0</v>
      </c>
      <c r="DQ69" s="36">
        <f>SUM(DO69,DP69)</f>
        <v>0</v>
      </c>
    </row>
    <row r="70" spans="2:121" x14ac:dyDescent="0.25">
      <c r="B70" s="199"/>
      <c r="C70" s="190"/>
      <c r="D70" s="83" t="s">
        <v>59</v>
      </c>
      <c r="E70" s="33"/>
      <c r="F70" s="34"/>
      <c r="G70" s="36">
        <f>SUM(E70,F70)</f>
        <v>0</v>
      </c>
      <c r="H70" s="33"/>
      <c r="I70" s="34"/>
      <c r="J70" s="36">
        <f>SUM(H70,I70)</f>
        <v>0</v>
      </c>
      <c r="K70" s="33"/>
      <c r="L70" s="34"/>
      <c r="M70" s="36">
        <f>SUM(K70,L70)</f>
        <v>0</v>
      </c>
      <c r="N70" s="33"/>
      <c r="O70" s="34"/>
      <c r="P70" s="36">
        <f>SUM(N70,O70)</f>
        <v>0</v>
      </c>
      <c r="Q70" s="33"/>
      <c r="R70" s="34"/>
      <c r="S70" s="36">
        <f>SUM(Q70,R70)</f>
        <v>0</v>
      </c>
      <c r="T70" s="33"/>
      <c r="U70" s="34"/>
      <c r="V70" s="36">
        <f>SUM(T70,U70)</f>
        <v>0</v>
      </c>
      <c r="W70" s="33"/>
      <c r="X70" s="34"/>
      <c r="Y70" s="36">
        <f>SUM(W70,X70)</f>
        <v>0</v>
      </c>
      <c r="Z70" s="33"/>
      <c r="AA70" s="34"/>
      <c r="AB70" s="36">
        <f>SUM(Z70,AA70)</f>
        <v>0</v>
      </c>
      <c r="AC70" s="33"/>
      <c r="AD70" s="34"/>
      <c r="AE70" s="36">
        <f>SUM(AC70,AD70)</f>
        <v>0</v>
      </c>
      <c r="AF70" s="33"/>
      <c r="AG70" s="34"/>
      <c r="AH70" s="36">
        <f>SUM(AF70,AG70)</f>
        <v>0</v>
      </c>
      <c r="AI70" s="33"/>
      <c r="AJ70" s="34"/>
      <c r="AK70" s="36">
        <f>SUM(AI70,AJ70)</f>
        <v>0</v>
      </c>
      <c r="AL70" s="33"/>
      <c r="AM70" s="34"/>
      <c r="AN70" s="36">
        <f>SUM(AL70,AM70)</f>
        <v>0</v>
      </c>
      <c r="AO70" s="33">
        <f t="shared" si="18"/>
        <v>0</v>
      </c>
      <c r="AP70" s="34">
        <f t="shared" si="92"/>
        <v>0</v>
      </c>
      <c r="AQ70" s="36">
        <f>SUM(AO70,AP70)</f>
        <v>0</v>
      </c>
      <c r="AR70" s="33"/>
      <c r="AS70" s="34"/>
      <c r="AT70" s="36">
        <f>SUM(AR70,AS70)</f>
        <v>0</v>
      </c>
      <c r="AU70" s="33"/>
      <c r="AV70" s="34"/>
      <c r="AW70" s="36">
        <f>SUM(AU70,AV70)</f>
        <v>0</v>
      </c>
      <c r="AX70" s="33"/>
      <c r="AY70" s="34"/>
      <c r="AZ70" s="36">
        <f>SUM(AX70,AY70)</f>
        <v>0</v>
      </c>
      <c r="BA70" s="33"/>
      <c r="BB70" s="34"/>
      <c r="BC70" s="36">
        <f>SUM(BA70,BB70)</f>
        <v>0</v>
      </c>
      <c r="BD70" s="33"/>
      <c r="BE70" s="34"/>
      <c r="BF70" s="36">
        <f>SUM(BD70,BE70)</f>
        <v>0</v>
      </c>
      <c r="BG70" s="33"/>
      <c r="BH70" s="34"/>
      <c r="BI70" s="36">
        <f>SUM(BG70,BH70)</f>
        <v>0</v>
      </c>
      <c r="BJ70" s="33"/>
      <c r="BK70" s="34"/>
      <c r="BL70" s="36">
        <f>SUM(BJ70,BK70)</f>
        <v>0</v>
      </c>
      <c r="BM70" s="33"/>
      <c r="BN70" s="34"/>
      <c r="BO70" s="36">
        <f>SUM(BM70,BN70)</f>
        <v>0</v>
      </c>
      <c r="BP70" s="33"/>
      <c r="BQ70" s="34"/>
      <c r="BR70" s="36">
        <f>SUM(BP70,BQ70)</f>
        <v>0</v>
      </c>
      <c r="BS70" s="33"/>
      <c r="BT70" s="34"/>
      <c r="BU70" s="36">
        <f>SUM(BS70,BT70)</f>
        <v>0</v>
      </c>
      <c r="BV70" s="33"/>
      <c r="BW70" s="34"/>
      <c r="BX70" s="36">
        <f>SUM(BV70,BW70)</f>
        <v>0</v>
      </c>
      <c r="BY70" s="33"/>
      <c r="BZ70" s="34"/>
      <c r="CA70" s="36">
        <f>SUM(BY70,BZ70)</f>
        <v>0</v>
      </c>
      <c r="CB70" s="33">
        <f t="shared" si="19"/>
        <v>0</v>
      </c>
      <c r="CC70" s="34">
        <f t="shared" si="13"/>
        <v>0</v>
      </c>
      <c r="CD70" s="36">
        <f>SUM(CB70,CC70)</f>
        <v>0</v>
      </c>
      <c r="CE70" s="33">
        <v>0</v>
      </c>
      <c r="CF70" s="34">
        <v>0</v>
      </c>
      <c r="CG70" s="36">
        <f>SUM(CE70,CF70)</f>
        <v>0</v>
      </c>
      <c r="CH70" s="33">
        <v>0</v>
      </c>
      <c r="CI70" s="34">
        <v>0</v>
      </c>
      <c r="CJ70" s="36">
        <f>SUM(CH70,CI70)</f>
        <v>0</v>
      </c>
      <c r="CK70" s="33">
        <v>0</v>
      </c>
      <c r="CL70" s="34">
        <v>0</v>
      </c>
      <c r="CM70" s="36">
        <f>SUM(CK70,CL70)</f>
        <v>0</v>
      </c>
      <c r="CN70" s="33">
        <v>0</v>
      </c>
      <c r="CO70" s="34">
        <v>0</v>
      </c>
      <c r="CP70" s="36">
        <f>SUM(CN70,CO70)</f>
        <v>0</v>
      </c>
      <c r="CQ70" s="33">
        <v>0</v>
      </c>
      <c r="CR70" s="34">
        <v>0</v>
      </c>
      <c r="CS70" s="36">
        <f>SUM(CQ70,CR70)</f>
        <v>0</v>
      </c>
      <c r="CT70" s="33"/>
      <c r="CU70" s="34"/>
      <c r="CV70" s="36">
        <f>SUM(CT70,CU70)</f>
        <v>0</v>
      </c>
      <c r="CW70" s="33"/>
      <c r="CX70" s="34"/>
      <c r="CY70" s="36">
        <f>SUM(CW70,CX70)</f>
        <v>0</v>
      </c>
      <c r="CZ70" s="33"/>
      <c r="DA70" s="34"/>
      <c r="DB70" s="36">
        <f>SUM(CZ70,DA70)</f>
        <v>0</v>
      </c>
      <c r="DC70" s="33"/>
      <c r="DD70" s="34"/>
      <c r="DE70" s="36">
        <f>SUM(DC70,DD70)</f>
        <v>0</v>
      </c>
      <c r="DF70" s="33"/>
      <c r="DG70" s="34"/>
      <c r="DH70" s="36">
        <f>SUM(DF70,DG70)</f>
        <v>0</v>
      </c>
      <c r="DI70" s="33"/>
      <c r="DJ70" s="34"/>
      <c r="DK70" s="36">
        <f>SUM(DI70,DJ70)</f>
        <v>0</v>
      </c>
      <c r="DL70" s="33"/>
      <c r="DM70" s="34"/>
      <c r="DN70" s="36">
        <f>SUM(DL70,DM70)</f>
        <v>0</v>
      </c>
      <c r="DO70" s="33">
        <f t="shared" si="20"/>
        <v>0</v>
      </c>
      <c r="DP70" s="34">
        <f t="shared" si="93"/>
        <v>0</v>
      </c>
      <c r="DQ70" s="36">
        <f>SUM(DO70,DP70)</f>
        <v>0</v>
      </c>
    </row>
    <row r="71" spans="2:121" x14ac:dyDescent="0.25">
      <c r="B71" s="199"/>
      <c r="C71" s="190"/>
      <c r="D71" s="83" t="s">
        <v>60</v>
      </c>
      <c r="E71" s="33"/>
      <c r="F71" s="34"/>
      <c r="G71" s="36">
        <f>SUM(E71,F71)</f>
        <v>0</v>
      </c>
      <c r="H71" s="33"/>
      <c r="I71" s="34"/>
      <c r="J71" s="36">
        <f>SUM(H71,I71)</f>
        <v>0</v>
      </c>
      <c r="K71" s="33"/>
      <c r="L71" s="34"/>
      <c r="M71" s="36">
        <f>SUM(K71,L71)</f>
        <v>0</v>
      </c>
      <c r="N71" s="33"/>
      <c r="O71" s="34"/>
      <c r="P71" s="36">
        <f>SUM(N71,O71)</f>
        <v>0</v>
      </c>
      <c r="Q71" s="33"/>
      <c r="R71" s="34"/>
      <c r="S71" s="36">
        <f>SUM(Q71,R71)</f>
        <v>0</v>
      </c>
      <c r="T71" s="33"/>
      <c r="U71" s="34"/>
      <c r="V71" s="36">
        <f>SUM(T71,U71)</f>
        <v>0</v>
      </c>
      <c r="W71" s="33"/>
      <c r="X71" s="34"/>
      <c r="Y71" s="36">
        <f>SUM(W71,X71)</f>
        <v>0</v>
      </c>
      <c r="Z71" s="33"/>
      <c r="AA71" s="34"/>
      <c r="AB71" s="36">
        <f>SUM(Z71,AA71)</f>
        <v>0</v>
      </c>
      <c r="AC71" s="33"/>
      <c r="AD71" s="34"/>
      <c r="AE71" s="36">
        <f>SUM(AC71,AD71)</f>
        <v>0</v>
      </c>
      <c r="AF71" s="33"/>
      <c r="AG71" s="34"/>
      <c r="AH71" s="36">
        <f>SUM(AF71,AG71)</f>
        <v>0</v>
      </c>
      <c r="AI71" s="33"/>
      <c r="AJ71" s="34"/>
      <c r="AK71" s="36">
        <f>SUM(AI71,AJ71)</f>
        <v>0</v>
      </c>
      <c r="AL71" s="33"/>
      <c r="AM71" s="34"/>
      <c r="AN71" s="36">
        <f>SUM(AL71,AM71)</f>
        <v>0</v>
      </c>
      <c r="AO71" s="33">
        <f t="shared" si="18"/>
        <v>0</v>
      </c>
      <c r="AP71" s="34">
        <f t="shared" si="92"/>
        <v>0</v>
      </c>
      <c r="AQ71" s="36">
        <f>SUM(AO71,AP71)</f>
        <v>0</v>
      </c>
      <c r="AR71" s="33"/>
      <c r="AS71" s="34"/>
      <c r="AT71" s="36">
        <f>SUM(AR71,AS71)</f>
        <v>0</v>
      </c>
      <c r="AU71" s="33"/>
      <c r="AV71" s="34"/>
      <c r="AW71" s="36">
        <f>SUM(AU71,AV71)</f>
        <v>0</v>
      </c>
      <c r="AX71" s="33"/>
      <c r="AY71" s="34"/>
      <c r="AZ71" s="36">
        <f>SUM(AX71,AY71)</f>
        <v>0</v>
      </c>
      <c r="BA71" s="33"/>
      <c r="BB71" s="34"/>
      <c r="BC71" s="36">
        <f>SUM(BA71,BB71)</f>
        <v>0</v>
      </c>
      <c r="BD71" s="33"/>
      <c r="BE71" s="34"/>
      <c r="BF71" s="36">
        <f>SUM(BD71,BE71)</f>
        <v>0</v>
      </c>
      <c r="BG71" s="33"/>
      <c r="BH71" s="34"/>
      <c r="BI71" s="36">
        <f>SUM(BG71,BH71)</f>
        <v>0</v>
      </c>
      <c r="BJ71" s="33"/>
      <c r="BK71" s="34"/>
      <c r="BL71" s="36">
        <f>SUM(BJ71,BK71)</f>
        <v>0</v>
      </c>
      <c r="BM71" s="33"/>
      <c r="BN71" s="34"/>
      <c r="BO71" s="36">
        <f>SUM(BM71,BN71)</f>
        <v>0</v>
      </c>
      <c r="BP71" s="33"/>
      <c r="BQ71" s="34"/>
      <c r="BR71" s="36">
        <f>SUM(BP71,BQ71)</f>
        <v>0</v>
      </c>
      <c r="BS71" s="33"/>
      <c r="BT71" s="34"/>
      <c r="BU71" s="36">
        <f>SUM(BS71,BT71)</f>
        <v>0</v>
      </c>
      <c r="BV71" s="33"/>
      <c r="BW71" s="34"/>
      <c r="BX71" s="36">
        <f>SUM(BV71,BW71)</f>
        <v>0</v>
      </c>
      <c r="BY71" s="33"/>
      <c r="BZ71" s="34"/>
      <c r="CA71" s="36">
        <f>SUM(BY71,BZ71)</f>
        <v>0</v>
      </c>
      <c r="CB71" s="33">
        <f t="shared" si="19"/>
        <v>0</v>
      </c>
      <c r="CC71" s="34">
        <f t="shared" si="13"/>
        <v>0</v>
      </c>
      <c r="CD71" s="36">
        <f>SUM(CB71,CC71)</f>
        <v>0</v>
      </c>
      <c r="CE71" s="33">
        <v>0</v>
      </c>
      <c r="CF71" s="34">
        <v>0</v>
      </c>
      <c r="CG71" s="36">
        <f>SUM(CE71,CF71)</f>
        <v>0</v>
      </c>
      <c r="CH71" s="33">
        <v>0</v>
      </c>
      <c r="CI71" s="34">
        <v>0</v>
      </c>
      <c r="CJ71" s="36">
        <f>SUM(CH71,CI71)</f>
        <v>0</v>
      </c>
      <c r="CK71" s="33">
        <v>0</v>
      </c>
      <c r="CL71" s="34">
        <v>0</v>
      </c>
      <c r="CM71" s="36">
        <f>SUM(CK71,CL71)</f>
        <v>0</v>
      </c>
      <c r="CN71" s="33">
        <v>0</v>
      </c>
      <c r="CO71" s="34">
        <v>0</v>
      </c>
      <c r="CP71" s="36">
        <f>SUM(CN71,CO71)</f>
        <v>0</v>
      </c>
      <c r="CQ71" s="33">
        <v>0</v>
      </c>
      <c r="CR71" s="34">
        <v>0</v>
      </c>
      <c r="CS71" s="36">
        <f>SUM(CQ71,CR71)</f>
        <v>0</v>
      </c>
      <c r="CT71" s="33"/>
      <c r="CU71" s="34"/>
      <c r="CV71" s="36">
        <f>SUM(CT71,CU71)</f>
        <v>0</v>
      </c>
      <c r="CW71" s="33"/>
      <c r="CX71" s="34"/>
      <c r="CY71" s="36">
        <f>SUM(CW71,CX71)</f>
        <v>0</v>
      </c>
      <c r="CZ71" s="33"/>
      <c r="DA71" s="34"/>
      <c r="DB71" s="36">
        <f>SUM(CZ71,DA71)</f>
        <v>0</v>
      </c>
      <c r="DC71" s="33"/>
      <c r="DD71" s="34"/>
      <c r="DE71" s="36">
        <f>SUM(DC71,DD71)</f>
        <v>0</v>
      </c>
      <c r="DF71" s="33"/>
      <c r="DG71" s="34"/>
      <c r="DH71" s="36">
        <f>SUM(DF71,DG71)</f>
        <v>0</v>
      </c>
      <c r="DI71" s="33"/>
      <c r="DJ71" s="34"/>
      <c r="DK71" s="36">
        <f>SUM(DI71,DJ71)</f>
        <v>0</v>
      </c>
      <c r="DL71" s="33"/>
      <c r="DM71" s="34"/>
      <c r="DN71" s="36">
        <f>SUM(DL71,DM71)</f>
        <v>0</v>
      </c>
      <c r="DO71" s="33">
        <f t="shared" si="20"/>
        <v>0</v>
      </c>
      <c r="DP71" s="34">
        <f t="shared" si="93"/>
        <v>0</v>
      </c>
      <c r="DQ71" s="36">
        <f>SUM(DO71,DP71)</f>
        <v>0</v>
      </c>
    </row>
    <row r="72" spans="2:121" ht="30" x14ac:dyDescent="0.25">
      <c r="B72" s="199"/>
      <c r="C72" s="190"/>
      <c r="D72" s="84" t="s">
        <v>61</v>
      </c>
      <c r="E72" s="40">
        <f t="shared" ref="E72:AN72" si="98">+SUM(E67:E71)</f>
        <v>0</v>
      </c>
      <c r="F72" s="41">
        <f t="shared" si="98"/>
        <v>0</v>
      </c>
      <c r="G72" s="42">
        <f t="shared" si="98"/>
        <v>0</v>
      </c>
      <c r="H72" s="40">
        <f t="shared" si="98"/>
        <v>0</v>
      </c>
      <c r="I72" s="41">
        <f t="shared" si="98"/>
        <v>0</v>
      </c>
      <c r="J72" s="42">
        <f t="shared" si="98"/>
        <v>0</v>
      </c>
      <c r="K72" s="40">
        <f t="shared" si="98"/>
        <v>0</v>
      </c>
      <c r="L72" s="41">
        <f t="shared" si="98"/>
        <v>0</v>
      </c>
      <c r="M72" s="42">
        <f t="shared" si="98"/>
        <v>0</v>
      </c>
      <c r="N72" s="40">
        <f t="shared" si="98"/>
        <v>0</v>
      </c>
      <c r="O72" s="41">
        <f t="shared" si="98"/>
        <v>0</v>
      </c>
      <c r="P72" s="42">
        <f t="shared" si="98"/>
        <v>0</v>
      </c>
      <c r="Q72" s="40">
        <f t="shared" si="98"/>
        <v>0</v>
      </c>
      <c r="R72" s="41">
        <f t="shared" si="98"/>
        <v>0</v>
      </c>
      <c r="S72" s="42">
        <f t="shared" si="98"/>
        <v>0</v>
      </c>
      <c r="T72" s="40">
        <f t="shared" si="98"/>
        <v>0</v>
      </c>
      <c r="U72" s="41">
        <f t="shared" si="98"/>
        <v>0</v>
      </c>
      <c r="V72" s="42">
        <f t="shared" si="98"/>
        <v>0</v>
      </c>
      <c r="W72" s="40">
        <f t="shared" si="98"/>
        <v>0</v>
      </c>
      <c r="X72" s="41">
        <f t="shared" si="98"/>
        <v>0</v>
      </c>
      <c r="Y72" s="42">
        <f t="shared" si="98"/>
        <v>0</v>
      </c>
      <c r="Z72" s="40">
        <f t="shared" si="98"/>
        <v>0</v>
      </c>
      <c r="AA72" s="41">
        <f t="shared" si="98"/>
        <v>0</v>
      </c>
      <c r="AB72" s="42">
        <f t="shared" si="98"/>
        <v>0</v>
      </c>
      <c r="AC72" s="40">
        <f t="shared" si="98"/>
        <v>0</v>
      </c>
      <c r="AD72" s="41">
        <f t="shared" si="98"/>
        <v>0</v>
      </c>
      <c r="AE72" s="42">
        <f t="shared" si="98"/>
        <v>0</v>
      </c>
      <c r="AF72" s="40">
        <f t="shared" si="98"/>
        <v>0</v>
      </c>
      <c r="AG72" s="41">
        <f t="shared" si="98"/>
        <v>0</v>
      </c>
      <c r="AH72" s="42">
        <f t="shared" si="98"/>
        <v>0</v>
      </c>
      <c r="AI72" s="40">
        <f t="shared" si="98"/>
        <v>0</v>
      </c>
      <c r="AJ72" s="41">
        <f t="shared" si="98"/>
        <v>0</v>
      </c>
      <c r="AK72" s="42">
        <f t="shared" si="98"/>
        <v>0</v>
      </c>
      <c r="AL72" s="40">
        <f t="shared" si="98"/>
        <v>0</v>
      </c>
      <c r="AM72" s="41">
        <f t="shared" si="98"/>
        <v>0</v>
      </c>
      <c r="AN72" s="42">
        <f t="shared" si="98"/>
        <v>0</v>
      </c>
      <c r="AO72" s="40">
        <f t="shared" si="18"/>
        <v>0</v>
      </c>
      <c r="AP72" s="41">
        <f t="shared" si="92"/>
        <v>0</v>
      </c>
      <c r="AQ72" s="42">
        <f>+SUM(AQ67:AQ71)</f>
        <v>0</v>
      </c>
      <c r="AR72" s="40">
        <f t="shared" ref="AR72:CA72" si="99">+SUM(AR67:AR71)</f>
        <v>0</v>
      </c>
      <c r="AS72" s="41">
        <f t="shared" si="99"/>
        <v>0</v>
      </c>
      <c r="AT72" s="42">
        <f t="shared" si="99"/>
        <v>0</v>
      </c>
      <c r="AU72" s="40">
        <f t="shared" si="99"/>
        <v>0</v>
      </c>
      <c r="AV72" s="41">
        <f t="shared" si="99"/>
        <v>0</v>
      </c>
      <c r="AW72" s="42">
        <f t="shared" si="99"/>
        <v>0</v>
      </c>
      <c r="AX72" s="40">
        <f t="shared" si="99"/>
        <v>0</v>
      </c>
      <c r="AY72" s="41">
        <f t="shared" si="99"/>
        <v>0</v>
      </c>
      <c r="AZ72" s="42">
        <f t="shared" si="99"/>
        <v>0</v>
      </c>
      <c r="BA72" s="40">
        <f t="shared" si="99"/>
        <v>0</v>
      </c>
      <c r="BB72" s="41">
        <f t="shared" si="99"/>
        <v>0</v>
      </c>
      <c r="BC72" s="42">
        <f t="shared" si="99"/>
        <v>0</v>
      </c>
      <c r="BD72" s="40">
        <f t="shared" si="99"/>
        <v>0</v>
      </c>
      <c r="BE72" s="41">
        <f t="shared" si="99"/>
        <v>0</v>
      </c>
      <c r="BF72" s="42">
        <f t="shared" si="99"/>
        <v>0</v>
      </c>
      <c r="BG72" s="40">
        <f t="shared" si="99"/>
        <v>0</v>
      </c>
      <c r="BH72" s="41">
        <f t="shared" si="99"/>
        <v>0</v>
      </c>
      <c r="BI72" s="42">
        <f t="shared" si="99"/>
        <v>0</v>
      </c>
      <c r="BJ72" s="40">
        <f t="shared" si="99"/>
        <v>0</v>
      </c>
      <c r="BK72" s="41">
        <f t="shared" si="99"/>
        <v>0</v>
      </c>
      <c r="BL72" s="42">
        <f t="shared" si="99"/>
        <v>0</v>
      </c>
      <c r="BM72" s="40">
        <f t="shared" si="99"/>
        <v>0</v>
      </c>
      <c r="BN72" s="41">
        <f t="shared" si="99"/>
        <v>0</v>
      </c>
      <c r="BO72" s="42">
        <f t="shared" si="99"/>
        <v>0</v>
      </c>
      <c r="BP72" s="40">
        <f t="shared" si="99"/>
        <v>0</v>
      </c>
      <c r="BQ72" s="41">
        <f t="shared" si="99"/>
        <v>0</v>
      </c>
      <c r="BR72" s="42">
        <f t="shared" si="99"/>
        <v>0</v>
      </c>
      <c r="BS72" s="40">
        <f t="shared" si="99"/>
        <v>0</v>
      </c>
      <c r="BT72" s="41">
        <f t="shared" si="99"/>
        <v>0</v>
      </c>
      <c r="BU72" s="42">
        <f t="shared" si="99"/>
        <v>0</v>
      </c>
      <c r="BV72" s="40">
        <f t="shared" si="99"/>
        <v>0</v>
      </c>
      <c r="BW72" s="41">
        <f t="shared" si="99"/>
        <v>0</v>
      </c>
      <c r="BX72" s="42">
        <f t="shared" si="99"/>
        <v>0</v>
      </c>
      <c r="BY72" s="40">
        <f t="shared" si="99"/>
        <v>0</v>
      </c>
      <c r="BZ72" s="41">
        <f t="shared" si="99"/>
        <v>0</v>
      </c>
      <c r="CA72" s="42">
        <f t="shared" si="99"/>
        <v>0</v>
      </c>
      <c r="CB72" s="40">
        <f t="shared" si="19"/>
        <v>0</v>
      </c>
      <c r="CC72" s="41">
        <f t="shared" si="13"/>
        <v>0</v>
      </c>
      <c r="CD72" s="42">
        <f>+SUM(CD67:CD71)</f>
        <v>0</v>
      </c>
      <c r="CE72" s="40">
        <f t="shared" ref="CE72:DN72" si="100">+SUM(CE67:CE71)</f>
        <v>0</v>
      </c>
      <c r="CF72" s="41">
        <f t="shared" si="100"/>
        <v>0</v>
      </c>
      <c r="CG72" s="42">
        <f t="shared" si="100"/>
        <v>0</v>
      </c>
      <c r="CH72" s="40">
        <f t="shared" si="100"/>
        <v>0</v>
      </c>
      <c r="CI72" s="41">
        <f t="shared" si="100"/>
        <v>0</v>
      </c>
      <c r="CJ72" s="42">
        <f t="shared" si="100"/>
        <v>0</v>
      </c>
      <c r="CK72" s="40">
        <f t="shared" si="100"/>
        <v>0</v>
      </c>
      <c r="CL72" s="41">
        <f t="shared" si="100"/>
        <v>0</v>
      </c>
      <c r="CM72" s="42">
        <f t="shared" si="100"/>
        <v>0</v>
      </c>
      <c r="CN72" s="40">
        <f t="shared" si="100"/>
        <v>0</v>
      </c>
      <c r="CO72" s="41">
        <f t="shared" si="100"/>
        <v>0</v>
      </c>
      <c r="CP72" s="42">
        <f t="shared" si="100"/>
        <v>0</v>
      </c>
      <c r="CQ72" s="40">
        <f t="shared" si="100"/>
        <v>0</v>
      </c>
      <c r="CR72" s="41">
        <f t="shared" si="100"/>
        <v>0</v>
      </c>
      <c r="CS72" s="42">
        <f t="shared" si="100"/>
        <v>0</v>
      </c>
      <c r="CT72" s="40">
        <f t="shared" si="100"/>
        <v>0</v>
      </c>
      <c r="CU72" s="41">
        <f t="shared" si="100"/>
        <v>0</v>
      </c>
      <c r="CV72" s="42">
        <f t="shared" si="100"/>
        <v>0</v>
      </c>
      <c r="CW72" s="40">
        <f t="shared" si="100"/>
        <v>0</v>
      </c>
      <c r="CX72" s="41">
        <f t="shared" si="100"/>
        <v>0</v>
      </c>
      <c r="CY72" s="42">
        <f t="shared" si="100"/>
        <v>0</v>
      </c>
      <c r="CZ72" s="40">
        <f t="shared" si="100"/>
        <v>0</v>
      </c>
      <c r="DA72" s="41">
        <f t="shared" si="100"/>
        <v>0</v>
      </c>
      <c r="DB72" s="42">
        <f t="shared" si="100"/>
        <v>0</v>
      </c>
      <c r="DC72" s="40">
        <f t="shared" si="100"/>
        <v>0</v>
      </c>
      <c r="DD72" s="41">
        <f t="shared" si="100"/>
        <v>0</v>
      </c>
      <c r="DE72" s="42">
        <f t="shared" si="100"/>
        <v>0</v>
      </c>
      <c r="DF72" s="40">
        <f t="shared" si="100"/>
        <v>0</v>
      </c>
      <c r="DG72" s="41">
        <f t="shared" si="100"/>
        <v>0</v>
      </c>
      <c r="DH72" s="42">
        <f t="shared" si="100"/>
        <v>0</v>
      </c>
      <c r="DI72" s="40">
        <f t="shared" si="100"/>
        <v>0</v>
      </c>
      <c r="DJ72" s="41">
        <f t="shared" si="100"/>
        <v>0</v>
      </c>
      <c r="DK72" s="42">
        <f t="shared" si="100"/>
        <v>0</v>
      </c>
      <c r="DL72" s="40">
        <f t="shared" si="100"/>
        <v>0</v>
      </c>
      <c r="DM72" s="41">
        <f t="shared" si="100"/>
        <v>0</v>
      </c>
      <c r="DN72" s="42">
        <f t="shared" si="100"/>
        <v>0</v>
      </c>
      <c r="DO72" s="40">
        <f t="shared" si="20"/>
        <v>0</v>
      </c>
      <c r="DP72" s="41">
        <f t="shared" si="93"/>
        <v>0</v>
      </c>
      <c r="DQ72" s="42">
        <f>+SUM(DQ67:DQ71)</f>
        <v>0</v>
      </c>
    </row>
    <row r="73" spans="2:121" x14ac:dyDescent="0.25">
      <c r="B73" s="199"/>
      <c r="C73" s="190"/>
      <c r="D73" s="86" t="s">
        <v>62</v>
      </c>
      <c r="E73" s="43"/>
      <c r="F73" s="38"/>
      <c r="G73" s="44"/>
      <c r="H73" s="43"/>
      <c r="I73" s="38"/>
      <c r="J73" s="44"/>
      <c r="K73" s="43"/>
      <c r="L73" s="38"/>
      <c r="M73" s="44"/>
      <c r="N73" s="43"/>
      <c r="O73" s="38"/>
      <c r="P73" s="44"/>
      <c r="Q73" s="43"/>
      <c r="R73" s="38"/>
      <c r="S73" s="44"/>
      <c r="T73" s="43"/>
      <c r="U73" s="38"/>
      <c r="V73" s="44"/>
      <c r="W73" s="43"/>
      <c r="X73" s="38"/>
      <c r="Y73" s="44"/>
      <c r="Z73" s="43"/>
      <c r="AA73" s="38"/>
      <c r="AB73" s="44"/>
      <c r="AC73" s="43"/>
      <c r="AD73" s="38"/>
      <c r="AE73" s="44"/>
      <c r="AF73" s="43"/>
      <c r="AG73" s="38"/>
      <c r="AH73" s="44"/>
      <c r="AI73" s="43"/>
      <c r="AJ73" s="38"/>
      <c r="AK73" s="44"/>
      <c r="AL73" s="43"/>
      <c r="AM73" s="38"/>
      <c r="AN73" s="44"/>
      <c r="AO73" s="43">
        <f t="shared" si="18"/>
        <v>0</v>
      </c>
      <c r="AP73" s="38">
        <f t="shared" si="92"/>
        <v>0</v>
      </c>
      <c r="AQ73" s="44"/>
      <c r="AR73" s="43"/>
      <c r="AS73" s="38"/>
      <c r="AT73" s="44"/>
      <c r="AU73" s="43"/>
      <c r="AV73" s="38"/>
      <c r="AW73" s="44"/>
      <c r="AX73" s="43"/>
      <c r="AY73" s="38"/>
      <c r="AZ73" s="44"/>
      <c r="BA73" s="43"/>
      <c r="BB73" s="38"/>
      <c r="BC73" s="44"/>
      <c r="BD73" s="43"/>
      <c r="BE73" s="38"/>
      <c r="BF73" s="44"/>
      <c r="BG73" s="43"/>
      <c r="BH73" s="38"/>
      <c r="BI73" s="44"/>
      <c r="BJ73" s="43"/>
      <c r="BK73" s="38"/>
      <c r="BL73" s="44"/>
      <c r="BM73" s="43"/>
      <c r="BN73" s="38"/>
      <c r="BO73" s="44"/>
      <c r="BP73" s="43"/>
      <c r="BQ73" s="38"/>
      <c r="BR73" s="44"/>
      <c r="BS73" s="43"/>
      <c r="BT73" s="38"/>
      <c r="BU73" s="44"/>
      <c r="BV73" s="43"/>
      <c r="BW73" s="38"/>
      <c r="BX73" s="44"/>
      <c r="BY73" s="43"/>
      <c r="BZ73" s="38"/>
      <c r="CA73" s="44"/>
      <c r="CB73" s="43">
        <f t="shared" si="19"/>
        <v>0</v>
      </c>
      <c r="CC73" s="38">
        <f t="shared" si="13"/>
        <v>0</v>
      </c>
      <c r="CD73" s="44"/>
      <c r="CE73" s="43"/>
      <c r="CF73" s="38"/>
      <c r="CG73" s="44"/>
      <c r="CH73" s="43"/>
      <c r="CI73" s="38"/>
      <c r="CJ73" s="44"/>
      <c r="CK73" s="43"/>
      <c r="CL73" s="38"/>
      <c r="CM73" s="44"/>
      <c r="CN73" s="43"/>
      <c r="CO73" s="38"/>
      <c r="CP73" s="44"/>
      <c r="CQ73" s="43"/>
      <c r="CR73" s="38"/>
      <c r="CS73" s="44"/>
      <c r="CT73" s="43"/>
      <c r="CU73" s="38"/>
      <c r="CV73" s="44"/>
      <c r="CW73" s="43"/>
      <c r="CX73" s="38"/>
      <c r="CY73" s="44"/>
      <c r="CZ73" s="43"/>
      <c r="DA73" s="38"/>
      <c r="DB73" s="44"/>
      <c r="DC73" s="43"/>
      <c r="DD73" s="38"/>
      <c r="DE73" s="44"/>
      <c r="DF73" s="43"/>
      <c r="DG73" s="38"/>
      <c r="DH73" s="44"/>
      <c r="DI73" s="43"/>
      <c r="DJ73" s="38"/>
      <c r="DK73" s="44"/>
      <c r="DL73" s="43"/>
      <c r="DM73" s="38"/>
      <c r="DN73" s="44"/>
      <c r="DO73" s="43">
        <f t="shared" si="20"/>
        <v>0</v>
      </c>
      <c r="DP73" s="38">
        <f t="shared" si="93"/>
        <v>0</v>
      </c>
      <c r="DQ73" s="44"/>
    </row>
    <row r="74" spans="2:121" x14ac:dyDescent="0.25">
      <c r="B74" s="199"/>
      <c r="C74" s="190"/>
      <c r="D74" s="83" t="s">
        <v>63</v>
      </c>
      <c r="E74" s="33">
        <v>0</v>
      </c>
      <c r="F74" s="34">
        <v>0</v>
      </c>
      <c r="G74" s="36">
        <f>SUM(E74:F74)</f>
        <v>0</v>
      </c>
      <c r="H74" s="33">
        <v>0</v>
      </c>
      <c r="I74" s="34">
        <v>0</v>
      </c>
      <c r="J74" s="36">
        <f>SUM(H74:I74)</f>
        <v>0</v>
      </c>
      <c r="K74" s="33">
        <v>0</v>
      </c>
      <c r="L74" s="34">
        <v>0</v>
      </c>
      <c r="M74" s="36">
        <f>SUM(K74:L74)</f>
        <v>0</v>
      </c>
      <c r="N74" s="33">
        <v>0</v>
      </c>
      <c r="O74" s="34">
        <v>0</v>
      </c>
      <c r="P74" s="36">
        <f>SUM(N74:O74)</f>
        <v>0</v>
      </c>
      <c r="Q74" s="33">
        <v>0</v>
      </c>
      <c r="R74" s="34">
        <v>0</v>
      </c>
      <c r="S74" s="36">
        <f>SUM(Q74:R74)</f>
        <v>0</v>
      </c>
      <c r="T74" s="33">
        <v>0</v>
      </c>
      <c r="U74" s="34">
        <v>0</v>
      </c>
      <c r="V74" s="36">
        <f>SUM(T74:U74)</f>
        <v>0</v>
      </c>
      <c r="W74" s="33">
        <v>0</v>
      </c>
      <c r="X74" s="34">
        <v>0</v>
      </c>
      <c r="Y74" s="36">
        <f>SUM(W74:X74)</f>
        <v>0</v>
      </c>
      <c r="Z74" s="33">
        <v>0</v>
      </c>
      <c r="AA74" s="34">
        <v>0</v>
      </c>
      <c r="AB74" s="36">
        <f>SUM(Z74:AA74)</f>
        <v>0</v>
      </c>
      <c r="AC74" s="33">
        <v>0</v>
      </c>
      <c r="AD74" s="34">
        <v>0</v>
      </c>
      <c r="AE74" s="36">
        <f>SUM(AC74:AD74)</f>
        <v>0</v>
      </c>
      <c r="AF74" s="33">
        <v>0</v>
      </c>
      <c r="AG74" s="34">
        <v>0</v>
      </c>
      <c r="AH74" s="36">
        <f>SUM(AF74:AG74)</f>
        <v>0</v>
      </c>
      <c r="AI74" s="33">
        <v>0</v>
      </c>
      <c r="AJ74" s="34">
        <v>0</v>
      </c>
      <c r="AK74" s="36">
        <f>SUM(AI74:AJ74)</f>
        <v>0</v>
      </c>
      <c r="AL74" s="33">
        <v>0</v>
      </c>
      <c r="AM74" s="34">
        <v>0</v>
      </c>
      <c r="AN74" s="36">
        <f>SUM(AL74:AM74)</f>
        <v>0</v>
      </c>
      <c r="AO74" s="33">
        <f t="shared" si="18"/>
        <v>0</v>
      </c>
      <c r="AP74" s="34">
        <f t="shared" si="92"/>
        <v>0</v>
      </c>
      <c r="AQ74" s="36">
        <f>SUM(AO74:AP74)</f>
        <v>0</v>
      </c>
      <c r="AR74" s="33">
        <v>0</v>
      </c>
      <c r="AS74" s="34">
        <v>0</v>
      </c>
      <c r="AT74" s="36">
        <f>SUM(AR74:AS74)</f>
        <v>0</v>
      </c>
      <c r="AU74" s="33">
        <v>0</v>
      </c>
      <c r="AV74" s="34">
        <v>0</v>
      </c>
      <c r="AW74" s="36">
        <f>SUM(AU74:AV74)</f>
        <v>0</v>
      </c>
      <c r="AX74" s="33">
        <v>0</v>
      </c>
      <c r="AY74" s="34">
        <v>0</v>
      </c>
      <c r="AZ74" s="36">
        <f>SUM(AX74:AY74)</f>
        <v>0</v>
      </c>
      <c r="BA74" s="33">
        <v>0</v>
      </c>
      <c r="BB74" s="34">
        <v>0</v>
      </c>
      <c r="BC74" s="36">
        <f>SUM(BA74:BB74)</f>
        <v>0</v>
      </c>
      <c r="BD74" s="33">
        <v>0</v>
      </c>
      <c r="BE74" s="34">
        <v>0</v>
      </c>
      <c r="BF74" s="36">
        <f>SUM(BD74:BE74)</f>
        <v>0</v>
      </c>
      <c r="BG74" s="33">
        <v>0</v>
      </c>
      <c r="BH74" s="34">
        <v>0</v>
      </c>
      <c r="BI74" s="36">
        <f>SUM(BG74:BH74)</f>
        <v>0</v>
      </c>
      <c r="BJ74" s="33">
        <v>0</v>
      </c>
      <c r="BK74" s="34">
        <v>0</v>
      </c>
      <c r="BL74" s="36">
        <f>SUM(BJ74:BK74)</f>
        <v>0</v>
      </c>
      <c r="BM74" s="33">
        <v>0</v>
      </c>
      <c r="BN74" s="34">
        <v>0</v>
      </c>
      <c r="BO74" s="36">
        <f>SUM(BM74:BN74)</f>
        <v>0</v>
      </c>
      <c r="BP74" s="33">
        <v>0</v>
      </c>
      <c r="BQ74" s="34">
        <v>0</v>
      </c>
      <c r="BR74" s="36">
        <f>SUM(BP74:BQ74)</f>
        <v>0</v>
      </c>
      <c r="BS74" s="33">
        <v>0</v>
      </c>
      <c r="BT74" s="34">
        <v>0</v>
      </c>
      <c r="BU74" s="36">
        <f>SUM(BS74:BT74)</f>
        <v>0</v>
      </c>
      <c r="BV74" s="33">
        <v>0</v>
      </c>
      <c r="BW74" s="34">
        <v>0</v>
      </c>
      <c r="BX74" s="36">
        <f>SUM(BV74:BW74)</f>
        <v>0</v>
      </c>
      <c r="BY74" s="33">
        <v>0</v>
      </c>
      <c r="BZ74" s="34">
        <v>0</v>
      </c>
      <c r="CA74" s="36">
        <f>SUM(BY74:BZ74)</f>
        <v>0</v>
      </c>
      <c r="CB74" s="33">
        <f t="shared" si="19"/>
        <v>0</v>
      </c>
      <c r="CC74" s="34">
        <f t="shared" si="13"/>
        <v>0</v>
      </c>
      <c r="CD74" s="36">
        <f>SUM(CB74:CC74)</f>
        <v>0</v>
      </c>
      <c r="CE74" s="33">
        <v>0</v>
      </c>
      <c r="CF74" s="34">
        <v>0</v>
      </c>
      <c r="CG74" s="36">
        <f>SUM(CE74:CF74)</f>
        <v>0</v>
      </c>
      <c r="CH74" s="33">
        <v>0</v>
      </c>
      <c r="CI74" s="34">
        <v>0</v>
      </c>
      <c r="CJ74" s="36">
        <f>SUM(CH74:CI74)</f>
        <v>0</v>
      </c>
      <c r="CK74" s="33">
        <v>0</v>
      </c>
      <c r="CL74" s="34">
        <v>0</v>
      </c>
      <c r="CM74" s="36">
        <f>(CK74+CL74)</f>
        <v>0</v>
      </c>
      <c r="CN74" s="33">
        <v>0</v>
      </c>
      <c r="CO74" s="34">
        <v>0</v>
      </c>
      <c r="CP74" s="36">
        <f>(CN74+CO74)</f>
        <v>0</v>
      </c>
      <c r="CQ74" s="33">
        <v>0</v>
      </c>
      <c r="CR74" s="34">
        <v>0</v>
      </c>
      <c r="CS74" s="36">
        <f>SUM(CQ74:CR74)</f>
        <v>0</v>
      </c>
      <c r="CT74" s="33">
        <v>0</v>
      </c>
      <c r="CU74" s="34">
        <v>0</v>
      </c>
      <c r="CV74" s="36">
        <f>SUM(CT74:CU74)</f>
        <v>0</v>
      </c>
      <c r="CW74" s="33">
        <v>0</v>
      </c>
      <c r="CX74" s="34">
        <v>0</v>
      </c>
      <c r="CY74" s="36">
        <f>SUM(CW74:CX74)</f>
        <v>0</v>
      </c>
      <c r="CZ74" s="33">
        <v>0</v>
      </c>
      <c r="DA74" s="34">
        <v>0</v>
      </c>
      <c r="DB74" s="36">
        <f>SUM(CZ74:DA74)</f>
        <v>0</v>
      </c>
      <c r="DC74" s="33">
        <v>0</v>
      </c>
      <c r="DD74" s="34">
        <v>0</v>
      </c>
      <c r="DE74" s="36">
        <f>SUM(DC74:DD74)</f>
        <v>0</v>
      </c>
      <c r="DF74" s="33">
        <v>0</v>
      </c>
      <c r="DG74" s="34">
        <v>0</v>
      </c>
      <c r="DH74" s="36">
        <f>SUM(DF74:DG74)</f>
        <v>0</v>
      </c>
      <c r="DI74" s="33">
        <v>0</v>
      </c>
      <c r="DJ74" s="34">
        <v>0</v>
      </c>
      <c r="DK74" s="36">
        <f>SUM(DI74:DJ74)</f>
        <v>0</v>
      </c>
      <c r="DL74" s="33">
        <v>0</v>
      </c>
      <c r="DM74" s="34">
        <v>0</v>
      </c>
      <c r="DN74" s="36">
        <f>SUM(DL74:DM74)</f>
        <v>0</v>
      </c>
      <c r="DO74" s="33">
        <f t="shared" si="20"/>
        <v>0</v>
      </c>
      <c r="DP74" s="34">
        <f t="shared" si="93"/>
        <v>0</v>
      </c>
      <c r="DQ74" s="36">
        <f>SUM(DO74:DP74)</f>
        <v>0</v>
      </c>
    </row>
    <row r="75" spans="2:121" x14ac:dyDescent="0.25">
      <c r="B75" s="199"/>
      <c r="C75" s="190"/>
      <c r="D75" s="84" t="s">
        <v>64</v>
      </c>
      <c r="E75" s="46">
        <f>E74</f>
        <v>0</v>
      </c>
      <c r="F75" s="47">
        <f>F74</f>
        <v>0</v>
      </c>
      <c r="G75" s="53">
        <f>SUM(E75:F75)</f>
        <v>0</v>
      </c>
      <c r="H75" s="46">
        <f>H74</f>
        <v>0</v>
      </c>
      <c r="I75" s="47">
        <f>I74</f>
        <v>0</v>
      </c>
      <c r="J75" s="53">
        <f>SUM(H75:I75)</f>
        <v>0</v>
      </c>
      <c r="K75" s="46">
        <f>K74</f>
        <v>0</v>
      </c>
      <c r="L75" s="47">
        <f>L74</f>
        <v>0</v>
      </c>
      <c r="M75" s="53">
        <f>SUM(K75:L75)</f>
        <v>0</v>
      </c>
      <c r="N75" s="46">
        <f>N74</f>
        <v>0</v>
      </c>
      <c r="O75" s="47">
        <f>O74</f>
        <v>0</v>
      </c>
      <c r="P75" s="53">
        <f>SUM(N75:O75)</f>
        <v>0</v>
      </c>
      <c r="Q75" s="46">
        <f>Q74</f>
        <v>0</v>
      </c>
      <c r="R75" s="47">
        <f>R74</f>
        <v>0</v>
      </c>
      <c r="S75" s="53">
        <f>SUM(Q75:R75)</f>
        <v>0</v>
      </c>
      <c r="T75" s="46">
        <f>T74</f>
        <v>0</v>
      </c>
      <c r="U75" s="47">
        <f>U74</f>
        <v>0</v>
      </c>
      <c r="V75" s="53">
        <f>SUM(T75:U75)</f>
        <v>0</v>
      </c>
      <c r="W75" s="46">
        <f>W74</f>
        <v>0</v>
      </c>
      <c r="X75" s="47">
        <f>X74</f>
        <v>0</v>
      </c>
      <c r="Y75" s="53">
        <f>SUM(W75:X75)</f>
        <v>0</v>
      </c>
      <c r="Z75" s="46">
        <f>Z74</f>
        <v>0</v>
      </c>
      <c r="AA75" s="47">
        <f>AA74</f>
        <v>0</v>
      </c>
      <c r="AB75" s="53">
        <f>SUM(Z75:AA75)</f>
        <v>0</v>
      </c>
      <c r="AC75" s="46">
        <f>AC74</f>
        <v>0</v>
      </c>
      <c r="AD75" s="47">
        <f>AD74</f>
        <v>0</v>
      </c>
      <c r="AE75" s="53">
        <f>SUM(AC75:AD75)</f>
        <v>0</v>
      </c>
      <c r="AF75" s="46">
        <f>AF74</f>
        <v>0</v>
      </c>
      <c r="AG75" s="47">
        <f>AG74</f>
        <v>0</v>
      </c>
      <c r="AH75" s="53">
        <f>SUM(AF75:AG75)</f>
        <v>0</v>
      </c>
      <c r="AI75" s="46">
        <f>AI74</f>
        <v>0</v>
      </c>
      <c r="AJ75" s="47">
        <f>AJ74</f>
        <v>0</v>
      </c>
      <c r="AK75" s="53">
        <f>SUM(AI75:AJ75)</f>
        <v>0</v>
      </c>
      <c r="AL75" s="46">
        <f>AL74</f>
        <v>0</v>
      </c>
      <c r="AM75" s="47">
        <f>AM74</f>
        <v>0</v>
      </c>
      <c r="AN75" s="53">
        <f>SUM(AL75:AM75)</f>
        <v>0</v>
      </c>
      <c r="AO75" s="46">
        <f t="shared" si="18"/>
        <v>0</v>
      </c>
      <c r="AP75" s="47">
        <f t="shared" si="92"/>
        <v>0</v>
      </c>
      <c r="AQ75" s="53">
        <f>SUM(AO75:AP75)</f>
        <v>0</v>
      </c>
      <c r="AR75" s="46">
        <f>AR74</f>
        <v>0</v>
      </c>
      <c r="AS75" s="47">
        <f>AS74</f>
        <v>0</v>
      </c>
      <c r="AT75" s="53">
        <f>SUM(AR75:AS75)</f>
        <v>0</v>
      </c>
      <c r="AU75" s="46">
        <f>AU74</f>
        <v>0</v>
      </c>
      <c r="AV75" s="47">
        <f>AV74</f>
        <v>0</v>
      </c>
      <c r="AW75" s="53">
        <f>SUM(AU75:AV75)</f>
        <v>0</v>
      </c>
      <c r="AX75" s="46">
        <f>AX74</f>
        <v>0</v>
      </c>
      <c r="AY75" s="47">
        <f>AY74</f>
        <v>0</v>
      </c>
      <c r="AZ75" s="53">
        <f>SUM(AX75:AY75)</f>
        <v>0</v>
      </c>
      <c r="BA75" s="46">
        <f>BA74</f>
        <v>0</v>
      </c>
      <c r="BB75" s="47">
        <f>BB74</f>
        <v>0</v>
      </c>
      <c r="BC75" s="53">
        <f>SUM(BA75:BB75)</f>
        <v>0</v>
      </c>
      <c r="BD75" s="46">
        <f>BD74</f>
        <v>0</v>
      </c>
      <c r="BE75" s="47">
        <f>BE74</f>
        <v>0</v>
      </c>
      <c r="BF75" s="53">
        <f>SUM(BD75:BE75)</f>
        <v>0</v>
      </c>
      <c r="BG75" s="46">
        <f>BG74</f>
        <v>0</v>
      </c>
      <c r="BH75" s="47">
        <f>BH74</f>
        <v>0</v>
      </c>
      <c r="BI75" s="53">
        <f>SUM(BG75:BH75)</f>
        <v>0</v>
      </c>
      <c r="BJ75" s="46">
        <f>BJ74</f>
        <v>0</v>
      </c>
      <c r="BK75" s="47">
        <f>BK74</f>
        <v>0</v>
      </c>
      <c r="BL75" s="53">
        <f>SUM(BJ75:BK75)</f>
        <v>0</v>
      </c>
      <c r="BM75" s="46">
        <f>BM74</f>
        <v>0</v>
      </c>
      <c r="BN75" s="47">
        <f>BN74</f>
        <v>0</v>
      </c>
      <c r="BO75" s="53">
        <f>SUM(BM75:BN75)</f>
        <v>0</v>
      </c>
      <c r="BP75" s="46">
        <f>BP74</f>
        <v>0</v>
      </c>
      <c r="BQ75" s="47">
        <f>BQ74</f>
        <v>0</v>
      </c>
      <c r="BR75" s="53">
        <f>SUM(BP75:BQ75)</f>
        <v>0</v>
      </c>
      <c r="BS75" s="46">
        <f>BS74</f>
        <v>0</v>
      </c>
      <c r="BT75" s="47">
        <f>BT74</f>
        <v>0</v>
      </c>
      <c r="BU75" s="53">
        <f>SUM(BS75:BT75)</f>
        <v>0</v>
      </c>
      <c r="BV75" s="46">
        <f>BV74</f>
        <v>0</v>
      </c>
      <c r="BW75" s="47">
        <f>BW74</f>
        <v>0</v>
      </c>
      <c r="BX75" s="53">
        <f>SUM(BV75:BW75)</f>
        <v>0</v>
      </c>
      <c r="BY75" s="46">
        <f>BY74</f>
        <v>0</v>
      </c>
      <c r="BZ75" s="47">
        <f>BZ74</f>
        <v>0</v>
      </c>
      <c r="CA75" s="53">
        <f>SUM(BY75:BZ75)</f>
        <v>0</v>
      </c>
      <c r="CB75" s="46">
        <f t="shared" si="19"/>
        <v>0</v>
      </c>
      <c r="CC75" s="47">
        <f t="shared" si="13"/>
        <v>0</v>
      </c>
      <c r="CD75" s="53">
        <f>SUM(CB75:CC75)</f>
        <v>0</v>
      </c>
      <c r="CE75" s="46">
        <f>CE74</f>
        <v>0</v>
      </c>
      <c r="CF75" s="47">
        <f>CF74</f>
        <v>0</v>
      </c>
      <c r="CG75" s="53">
        <f>SUM(CE75:CF75)</f>
        <v>0</v>
      </c>
      <c r="CH75" s="46">
        <f>CH74</f>
        <v>0</v>
      </c>
      <c r="CI75" s="47">
        <f>CI74</f>
        <v>0</v>
      </c>
      <c r="CJ75" s="53">
        <f>SUM(CH75:CI75)</f>
        <v>0</v>
      </c>
      <c r="CK75" s="46">
        <f>CK74</f>
        <v>0</v>
      </c>
      <c r="CL75" s="47">
        <f>CL74</f>
        <v>0</v>
      </c>
      <c r="CM75" s="53">
        <f>SUM(CK75:CL75)</f>
        <v>0</v>
      </c>
      <c r="CN75" s="46">
        <f>CN74</f>
        <v>0</v>
      </c>
      <c r="CO75" s="47">
        <f>CO74</f>
        <v>0</v>
      </c>
      <c r="CP75" s="53">
        <f>SUM(CN75:CO75)</f>
        <v>0</v>
      </c>
      <c r="CQ75" s="46">
        <f>CQ74</f>
        <v>0</v>
      </c>
      <c r="CR75" s="47">
        <f>CR74</f>
        <v>0</v>
      </c>
      <c r="CS75" s="53">
        <f>SUM(CQ75:CR75)</f>
        <v>0</v>
      </c>
      <c r="CT75" s="46">
        <f>CT74</f>
        <v>0</v>
      </c>
      <c r="CU75" s="47">
        <f>CU74</f>
        <v>0</v>
      </c>
      <c r="CV75" s="53">
        <f>SUM(CT75:CU75)</f>
        <v>0</v>
      </c>
      <c r="CW75" s="46">
        <f>CW74</f>
        <v>0</v>
      </c>
      <c r="CX75" s="47">
        <f>CX74</f>
        <v>0</v>
      </c>
      <c r="CY75" s="53">
        <f>SUM(CW75:CX75)</f>
        <v>0</v>
      </c>
      <c r="CZ75" s="46">
        <f>CZ74</f>
        <v>0</v>
      </c>
      <c r="DA75" s="47">
        <f>DA74</f>
        <v>0</v>
      </c>
      <c r="DB75" s="53">
        <f>SUM(CZ75:DA75)</f>
        <v>0</v>
      </c>
      <c r="DC75" s="46">
        <f>DC74</f>
        <v>0</v>
      </c>
      <c r="DD75" s="47">
        <f>DD74</f>
        <v>0</v>
      </c>
      <c r="DE75" s="53">
        <f>SUM(DC75:DD75)</f>
        <v>0</v>
      </c>
      <c r="DF75" s="46">
        <f>DF74</f>
        <v>0</v>
      </c>
      <c r="DG75" s="47">
        <f>DG74</f>
        <v>0</v>
      </c>
      <c r="DH75" s="53">
        <f>SUM(DF75:DG75)</f>
        <v>0</v>
      </c>
      <c r="DI75" s="46">
        <f>DI74</f>
        <v>0</v>
      </c>
      <c r="DJ75" s="47">
        <f>DJ74</f>
        <v>0</v>
      </c>
      <c r="DK75" s="53">
        <f>SUM(DI75:DJ75)</f>
        <v>0</v>
      </c>
      <c r="DL75" s="46">
        <f>DL74</f>
        <v>0</v>
      </c>
      <c r="DM75" s="47">
        <f>DM74</f>
        <v>0</v>
      </c>
      <c r="DN75" s="53">
        <f>SUM(DL75:DM75)</f>
        <v>0</v>
      </c>
      <c r="DO75" s="46">
        <f t="shared" si="20"/>
        <v>0</v>
      </c>
      <c r="DP75" s="47">
        <f t="shared" si="93"/>
        <v>0</v>
      </c>
      <c r="DQ75" s="53">
        <f>SUM(DO75:DP75)</f>
        <v>0</v>
      </c>
    </row>
    <row r="76" spans="2:121" s="89" customFormat="1" ht="19.5" thickBot="1" x14ac:dyDescent="0.35">
      <c r="B76" s="199"/>
      <c r="C76" s="192"/>
      <c r="D76" s="88" t="s">
        <v>68</v>
      </c>
      <c r="E76" s="49">
        <f t="shared" ref="E76:AN76" si="101">+E72+E65+E75</f>
        <v>0</v>
      </c>
      <c r="F76" s="50">
        <f t="shared" si="101"/>
        <v>0</v>
      </c>
      <c r="G76" s="51">
        <f t="shared" si="101"/>
        <v>0</v>
      </c>
      <c r="H76" s="49">
        <f t="shared" si="101"/>
        <v>0</v>
      </c>
      <c r="I76" s="50">
        <f t="shared" si="101"/>
        <v>0</v>
      </c>
      <c r="J76" s="51">
        <f t="shared" si="101"/>
        <v>0</v>
      </c>
      <c r="K76" s="49">
        <f t="shared" si="101"/>
        <v>0</v>
      </c>
      <c r="L76" s="50">
        <f t="shared" si="101"/>
        <v>0</v>
      </c>
      <c r="M76" s="51">
        <f t="shared" si="101"/>
        <v>0</v>
      </c>
      <c r="N76" s="49">
        <f t="shared" si="101"/>
        <v>0</v>
      </c>
      <c r="O76" s="50">
        <f t="shared" si="101"/>
        <v>0</v>
      </c>
      <c r="P76" s="51">
        <f t="shared" si="101"/>
        <v>0</v>
      </c>
      <c r="Q76" s="49">
        <f t="shared" si="101"/>
        <v>0</v>
      </c>
      <c r="R76" s="50">
        <f t="shared" si="101"/>
        <v>0</v>
      </c>
      <c r="S76" s="51">
        <f t="shared" si="101"/>
        <v>0</v>
      </c>
      <c r="T76" s="49">
        <f t="shared" si="101"/>
        <v>0</v>
      </c>
      <c r="U76" s="50">
        <f t="shared" si="101"/>
        <v>0</v>
      </c>
      <c r="V76" s="51">
        <f t="shared" si="101"/>
        <v>0</v>
      </c>
      <c r="W76" s="49">
        <f t="shared" si="101"/>
        <v>0</v>
      </c>
      <c r="X76" s="50">
        <f t="shared" si="101"/>
        <v>0</v>
      </c>
      <c r="Y76" s="51">
        <f t="shared" si="101"/>
        <v>0</v>
      </c>
      <c r="Z76" s="49">
        <f t="shared" si="101"/>
        <v>0</v>
      </c>
      <c r="AA76" s="50">
        <f t="shared" si="101"/>
        <v>0</v>
      </c>
      <c r="AB76" s="51">
        <f t="shared" si="101"/>
        <v>0</v>
      </c>
      <c r="AC76" s="49">
        <f t="shared" si="101"/>
        <v>0</v>
      </c>
      <c r="AD76" s="50">
        <f t="shared" si="101"/>
        <v>0</v>
      </c>
      <c r="AE76" s="51">
        <f t="shared" si="101"/>
        <v>0</v>
      </c>
      <c r="AF76" s="49">
        <f t="shared" si="101"/>
        <v>0</v>
      </c>
      <c r="AG76" s="50">
        <f t="shared" si="101"/>
        <v>0</v>
      </c>
      <c r="AH76" s="51">
        <f t="shared" si="101"/>
        <v>0</v>
      </c>
      <c r="AI76" s="49">
        <f t="shared" si="101"/>
        <v>0</v>
      </c>
      <c r="AJ76" s="50">
        <f t="shared" si="101"/>
        <v>0</v>
      </c>
      <c r="AK76" s="51">
        <f t="shared" si="101"/>
        <v>0</v>
      </c>
      <c r="AL76" s="49">
        <f t="shared" si="101"/>
        <v>0</v>
      </c>
      <c r="AM76" s="50">
        <f t="shared" si="101"/>
        <v>0</v>
      </c>
      <c r="AN76" s="51">
        <f t="shared" si="101"/>
        <v>0</v>
      </c>
      <c r="AO76" s="49">
        <f t="shared" si="18"/>
        <v>0</v>
      </c>
      <c r="AP76" s="50">
        <f t="shared" si="92"/>
        <v>0</v>
      </c>
      <c r="AQ76" s="51">
        <f>+AQ72+AQ65+AQ75</f>
        <v>0</v>
      </c>
      <c r="AR76" s="49">
        <f t="shared" ref="AR76:CA76" si="102">+AR72+AR65+AR75</f>
        <v>0</v>
      </c>
      <c r="AS76" s="50">
        <f t="shared" si="102"/>
        <v>0</v>
      </c>
      <c r="AT76" s="51">
        <f t="shared" si="102"/>
        <v>0</v>
      </c>
      <c r="AU76" s="49">
        <f t="shared" si="102"/>
        <v>0</v>
      </c>
      <c r="AV76" s="50">
        <f t="shared" si="102"/>
        <v>0</v>
      </c>
      <c r="AW76" s="51">
        <f t="shared" si="102"/>
        <v>0</v>
      </c>
      <c r="AX76" s="49">
        <f t="shared" si="102"/>
        <v>0</v>
      </c>
      <c r="AY76" s="50">
        <f t="shared" si="102"/>
        <v>0</v>
      </c>
      <c r="AZ76" s="51">
        <f t="shared" si="102"/>
        <v>0</v>
      </c>
      <c r="BA76" s="49">
        <f t="shared" si="102"/>
        <v>0</v>
      </c>
      <c r="BB76" s="50">
        <f t="shared" si="102"/>
        <v>0</v>
      </c>
      <c r="BC76" s="51">
        <f t="shared" si="102"/>
        <v>0</v>
      </c>
      <c r="BD76" s="49">
        <f t="shared" si="102"/>
        <v>0</v>
      </c>
      <c r="BE76" s="50">
        <f t="shared" si="102"/>
        <v>0</v>
      </c>
      <c r="BF76" s="51">
        <f t="shared" si="102"/>
        <v>0</v>
      </c>
      <c r="BG76" s="49">
        <f t="shared" si="102"/>
        <v>0</v>
      </c>
      <c r="BH76" s="50">
        <f t="shared" si="102"/>
        <v>0</v>
      </c>
      <c r="BI76" s="51">
        <f t="shared" si="102"/>
        <v>0</v>
      </c>
      <c r="BJ76" s="49">
        <f t="shared" si="102"/>
        <v>0</v>
      </c>
      <c r="BK76" s="50">
        <f t="shared" si="102"/>
        <v>0</v>
      </c>
      <c r="BL76" s="51">
        <f t="shared" si="102"/>
        <v>0</v>
      </c>
      <c r="BM76" s="49">
        <f t="shared" si="102"/>
        <v>0</v>
      </c>
      <c r="BN76" s="50">
        <f t="shared" si="102"/>
        <v>0</v>
      </c>
      <c r="BO76" s="51">
        <f t="shared" si="102"/>
        <v>0</v>
      </c>
      <c r="BP76" s="49">
        <f t="shared" si="102"/>
        <v>0</v>
      </c>
      <c r="BQ76" s="50">
        <f t="shared" si="102"/>
        <v>0</v>
      </c>
      <c r="BR76" s="51">
        <f t="shared" si="102"/>
        <v>0</v>
      </c>
      <c r="BS76" s="49">
        <f t="shared" si="102"/>
        <v>0</v>
      </c>
      <c r="BT76" s="50">
        <f t="shared" si="102"/>
        <v>0</v>
      </c>
      <c r="BU76" s="51">
        <f t="shared" si="102"/>
        <v>0</v>
      </c>
      <c r="BV76" s="49">
        <f t="shared" si="102"/>
        <v>0</v>
      </c>
      <c r="BW76" s="50">
        <f t="shared" si="102"/>
        <v>0</v>
      </c>
      <c r="BX76" s="51">
        <f t="shared" si="102"/>
        <v>0</v>
      </c>
      <c r="BY76" s="49">
        <f t="shared" si="102"/>
        <v>0</v>
      </c>
      <c r="BZ76" s="50">
        <f t="shared" si="102"/>
        <v>0</v>
      </c>
      <c r="CA76" s="51">
        <f t="shared" si="102"/>
        <v>0</v>
      </c>
      <c r="CB76" s="49">
        <f t="shared" si="19"/>
        <v>0</v>
      </c>
      <c r="CC76" s="50">
        <f t="shared" si="13"/>
        <v>0</v>
      </c>
      <c r="CD76" s="51">
        <f>+CD72+CD65+CD75</f>
        <v>0</v>
      </c>
      <c r="CE76" s="49">
        <f t="shared" ref="CE76:DN76" si="103">+CE72+CE65+CE75</f>
        <v>0</v>
      </c>
      <c r="CF76" s="50">
        <f t="shared" si="103"/>
        <v>0</v>
      </c>
      <c r="CG76" s="51">
        <f t="shared" si="103"/>
        <v>0</v>
      </c>
      <c r="CH76" s="49">
        <f t="shared" si="103"/>
        <v>0</v>
      </c>
      <c r="CI76" s="50">
        <f t="shared" si="103"/>
        <v>0</v>
      </c>
      <c r="CJ76" s="51">
        <f t="shared" si="103"/>
        <v>0</v>
      </c>
      <c r="CK76" s="49">
        <f t="shared" si="103"/>
        <v>0</v>
      </c>
      <c r="CL76" s="50">
        <f t="shared" si="103"/>
        <v>0</v>
      </c>
      <c r="CM76" s="51">
        <f t="shared" si="103"/>
        <v>0</v>
      </c>
      <c r="CN76" s="49">
        <f t="shared" si="103"/>
        <v>0</v>
      </c>
      <c r="CO76" s="50">
        <f t="shared" si="103"/>
        <v>0</v>
      </c>
      <c r="CP76" s="51">
        <f t="shared" si="103"/>
        <v>0</v>
      </c>
      <c r="CQ76" s="49">
        <f t="shared" si="103"/>
        <v>0</v>
      </c>
      <c r="CR76" s="50">
        <f t="shared" si="103"/>
        <v>0</v>
      </c>
      <c r="CS76" s="51">
        <f t="shared" si="103"/>
        <v>0</v>
      </c>
      <c r="CT76" s="49">
        <f t="shared" si="103"/>
        <v>0</v>
      </c>
      <c r="CU76" s="50">
        <f t="shared" si="103"/>
        <v>0</v>
      </c>
      <c r="CV76" s="51">
        <f t="shared" si="103"/>
        <v>0</v>
      </c>
      <c r="CW76" s="49">
        <f t="shared" si="103"/>
        <v>0</v>
      </c>
      <c r="CX76" s="50">
        <f t="shared" si="103"/>
        <v>0</v>
      </c>
      <c r="CY76" s="51">
        <f t="shared" si="103"/>
        <v>0</v>
      </c>
      <c r="CZ76" s="49">
        <f t="shared" si="103"/>
        <v>0</v>
      </c>
      <c r="DA76" s="50">
        <f t="shared" si="103"/>
        <v>0</v>
      </c>
      <c r="DB76" s="51">
        <f t="shared" si="103"/>
        <v>0</v>
      </c>
      <c r="DC76" s="49">
        <f t="shared" si="103"/>
        <v>0</v>
      </c>
      <c r="DD76" s="50">
        <f t="shared" si="103"/>
        <v>0</v>
      </c>
      <c r="DE76" s="51">
        <f t="shared" si="103"/>
        <v>0</v>
      </c>
      <c r="DF76" s="49">
        <f t="shared" si="103"/>
        <v>0</v>
      </c>
      <c r="DG76" s="50">
        <f t="shared" si="103"/>
        <v>0</v>
      </c>
      <c r="DH76" s="51">
        <f t="shared" si="103"/>
        <v>0</v>
      </c>
      <c r="DI76" s="49">
        <f t="shared" si="103"/>
        <v>0</v>
      </c>
      <c r="DJ76" s="50">
        <f t="shared" si="103"/>
        <v>0</v>
      </c>
      <c r="DK76" s="51">
        <f t="shared" si="103"/>
        <v>0</v>
      </c>
      <c r="DL76" s="49">
        <f t="shared" si="103"/>
        <v>0</v>
      </c>
      <c r="DM76" s="50">
        <f t="shared" si="103"/>
        <v>0</v>
      </c>
      <c r="DN76" s="51">
        <f t="shared" si="103"/>
        <v>0</v>
      </c>
      <c r="DO76" s="49">
        <f t="shared" si="20"/>
        <v>0</v>
      </c>
      <c r="DP76" s="50">
        <f t="shared" si="93"/>
        <v>0</v>
      </c>
      <c r="DQ76" s="51">
        <f>+DQ72+DQ65+DQ75</f>
        <v>0</v>
      </c>
    </row>
    <row r="77" spans="2:121" x14ac:dyDescent="0.25">
      <c r="B77" s="199"/>
      <c r="C77" s="189" t="s">
        <v>32</v>
      </c>
      <c r="D77" s="90" t="s">
        <v>50</v>
      </c>
      <c r="E77" s="43"/>
      <c r="F77" s="38"/>
      <c r="G77" s="44"/>
      <c r="H77" s="43"/>
      <c r="I77" s="38"/>
      <c r="J77" s="44"/>
      <c r="K77" s="43"/>
      <c r="L77" s="38"/>
      <c r="M77" s="44"/>
      <c r="N77" s="43"/>
      <c r="O77" s="38"/>
      <c r="P77" s="44"/>
      <c r="Q77" s="43"/>
      <c r="R77" s="38"/>
      <c r="S77" s="44"/>
      <c r="T77" s="43"/>
      <c r="U77" s="38"/>
      <c r="V77" s="44"/>
      <c r="W77" s="43"/>
      <c r="X77" s="38"/>
      <c r="Y77" s="44"/>
      <c r="Z77" s="43"/>
      <c r="AA77" s="38"/>
      <c r="AB77" s="44"/>
      <c r="AC77" s="43"/>
      <c r="AD77" s="38"/>
      <c r="AE77" s="44"/>
      <c r="AF77" s="43"/>
      <c r="AG77" s="38"/>
      <c r="AH77" s="44"/>
      <c r="AI77" s="43"/>
      <c r="AJ77" s="38"/>
      <c r="AK77" s="44"/>
      <c r="AL77" s="43"/>
      <c r="AM77" s="38"/>
      <c r="AN77" s="44"/>
      <c r="AO77" s="43">
        <f t="shared" si="18"/>
        <v>0</v>
      </c>
      <c r="AP77" s="38">
        <f t="shared" si="92"/>
        <v>0</v>
      </c>
      <c r="AQ77" s="44"/>
      <c r="AR77" s="43"/>
      <c r="AS77" s="38"/>
      <c r="AT77" s="44"/>
      <c r="AU77" s="43"/>
      <c r="AV77" s="38"/>
      <c r="AW77" s="44"/>
      <c r="AX77" s="43"/>
      <c r="AY77" s="38"/>
      <c r="AZ77" s="44"/>
      <c r="BA77" s="43"/>
      <c r="BB77" s="38"/>
      <c r="BC77" s="44"/>
      <c r="BD77" s="43"/>
      <c r="BE77" s="38"/>
      <c r="BF77" s="44"/>
      <c r="BG77" s="43"/>
      <c r="BH77" s="38"/>
      <c r="BI77" s="44"/>
      <c r="BJ77" s="43"/>
      <c r="BK77" s="38"/>
      <c r="BL77" s="44"/>
      <c r="BM77" s="43"/>
      <c r="BN77" s="38"/>
      <c r="BO77" s="44"/>
      <c r="BP77" s="43"/>
      <c r="BQ77" s="38"/>
      <c r="BR77" s="44"/>
      <c r="BS77" s="43"/>
      <c r="BT77" s="38"/>
      <c r="BU77" s="44"/>
      <c r="BV77" s="43"/>
      <c r="BW77" s="38"/>
      <c r="BX77" s="44"/>
      <c r="BY77" s="43"/>
      <c r="BZ77" s="38"/>
      <c r="CA77" s="44"/>
      <c r="CB77" s="43">
        <f t="shared" si="19"/>
        <v>0</v>
      </c>
      <c r="CC77" s="38">
        <f t="shared" si="13"/>
        <v>0</v>
      </c>
      <c r="CD77" s="44"/>
      <c r="CE77" s="43"/>
      <c r="CF77" s="38"/>
      <c r="CG77" s="44"/>
      <c r="CH77" s="43"/>
      <c r="CI77" s="38"/>
      <c r="CJ77" s="44"/>
      <c r="CK77" s="43"/>
      <c r="CL77" s="38"/>
      <c r="CM77" s="44"/>
      <c r="CN77" s="43"/>
      <c r="CO77" s="38"/>
      <c r="CP77" s="44"/>
      <c r="CQ77" s="43"/>
      <c r="CR77" s="38"/>
      <c r="CS77" s="44"/>
      <c r="CT77" s="43"/>
      <c r="CU77" s="38"/>
      <c r="CV77" s="44"/>
      <c r="CW77" s="43"/>
      <c r="CX77" s="38"/>
      <c r="CY77" s="44"/>
      <c r="CZ77" s="43"/>
      <c r="DA77" s="38"/>
      <c r="DB77" s="44"/>
      <c r="DC77" s="43"/>
      <c r="DD77" s="38"/>
      <c r="DE77" s="44"/>
      <c r="DF77" s="43"/>
      <c r="DG77" s="38"/>
      <c r="DH77" s="44"/>
      <c r="DI77" s="43"/>
      <c r="DJ77" s="38"/>
      <c r="DK77" s="44"/>
      <c r="DL77" s="43"/>
      <c r="DM77" s="38"/>
      <c r="DN77" s="44"/>
      <c r="DO77" s="43">
        <f t="shared" si="20"/>
        <v>0</v>
      </c>
      <c r="DP77" s="38">
        <f t="shared" si="93"/>
        <v>0</v>
      </c>
      <c r="DQ77" s="44"/>
    </row>
    <row r="78" spans="2:121" x14ac:dyDescent="0.25">
      <c r="B78" s="199"/>
      <c r="C78" s="190"/>
      <c r="D78" s="83" t="s">
        <v>51</v>
      </c>
      <c r="E78" s="33"/>
      <c r="F78" s="34"/>
      <c r="G78" s="36">
        <f>SUM(E78:F78)</f>
        <v>0</v>
      </c>
      <c r="H78" s="33"/>
      <c r="I78" s="34"/>
      <c r="J78" s="36">
        <f>SUM(H79,I78)</f>
        <v>0</v>
      </c>
      <c r="K78" s="33"/>
      <c r="L78" s="34"/>
      <c r="M78" s="36">
        <f>SUM(K79,L78)</f>
        <v>0</v>
      </c>
      <c r="N78" s="33"/>
      <c r="O78" s="34"/>
      <c r="P78" s="36">
        <f>SUM(N79,O78)</f>
        <v>0</v>
      </c>
      <c r="Q78" s="33"/>
      <c r="R78" s="34"/>
      <c r="S78" s="36">
        <f>SUM(Q79,R78)</f>
        <v>0</v>
      </c>
      <c r="T78" s="33"/>
      <c r="U78" s="34"/>
      <c r="V78" s="36">
        <f>SUM(T79,U78)</f>
        <v>0</v>
      </c>
      <c r="W78" s="33"/>
      <c r="X78" s="34"/>
      <c r="Y78" s="36">
        <f>SUM(W79,X78)</f>
        <v>0</v>
      </c>
      <c r="Z78" s="33"/>
      <c r="AA78" s="34"/>
      <c r="AB78" s="36">
        <f>SUM(Z78,AA78)</f>
        <v>0</v>
      </c>
      <c r="AC78" s="33"/>
      <c r="AD78" s="34"/>
      <c r="AE78" s="36">
        <f>SUM(AC78,AD78)</f>
        <v>0</v>
      </c>
      <c r="AF78" s="33"/>
      <c r="AG78" s="34"/>
      <c r="AH78" s="36">
        <f>SUM(AF78,AG78)</f>
        <v>0</v>
      </c>
      <c r="AI78" s="33"/>
      <c r="AJ78" s="34"/>
      <c r="AK78" s="36">
        <f>SUM(AI78,AJ78)</f>
        <v>0</v>
      </c>
      <c r="AL78" s="33"/>
      <c r="AM78" s="34"/>
      <c r="AN78" s="36">
        <f>SUM(AL78,AM78)</f>
        <v>0</v>
      </c>
      <c r="AO78" s="33">
        <f t="shared" si="18"/>
        <v>0</v>
      </c>
      <c r="AP78" s="34">
        <f t="shared" si="92"/>
        <v>0</v>
      </c>
      <c r="AQ78" s="36">
        <f>SUM(AO78,AP78)</f>
        <v>0</v>
      </c>
      <c r="AR78" s="33"/>
      <c r="AS78" s="34"/>
      <c r="AT78" s="36">
        <f>SUM(AR78,AS78)</f>
        <v>0</v>
      </c>
      <c r="AU78" s="33"/>
      <c r="AV78" s="34"/>
      <c r="AW78" s="36">
        <f>SUM(AU78,AV78)</f>
        <v>0</v>
      </c>
      <c r="AX78" s="33"/>
      <c r="AY78" s="34"/>
      <c r="AZ78" s="36">
        <f>SUM(AX78,AY78)</f>
        <v>0</v>
      </c>
      <c r="BA78" s="33"/>
      <c r="BB78" s="34"/>
      <c r="BC78" s="36">
        <f>SUM(BA78,BB78)</f>
        <v>0</v>
      </c>
      <c r="BD78" s="33"/>
      <c r="BE78" s="34"/>
      <c r="BF78" s="36">
        <f>SUM(BD78,BE78)</f>
        <v>0</v>
      </c>
      <c r="BG78" s="33"/>
      <c r="BH78" s="34"/>
      <c r="BI78" s="36">
        <f>SUM(BG78,BH78)</f>
        <v>0</v>
      </c>
      <c r="BJ78" s="33"/>
      <c r="BK78" s="34"/>
      <c r="BL78" s="36">
        <f>SUM(BJ78,BK78)</f>
        <v>0</v>
      </c>
      <c r="BM78" s="33"/>
      <c r="BN78" s="34"/>
      <c r="BO78" s="36">
        <f>SUM(BM78,BN78)</f>
        <v>0</v>
      </c>
      <c r="BP78" s="33"/>
      <c r="BQ78" s="34"/>
      <c r="BR78" s="36">
        <f>SUM(BP78,BQ78)</f>
        <v>0</v>
      </c>
      <c r="BS78" s="33"/>
      <c r="BT78" s="34"/>
      <c r="BU78" s="36">
        <f>SUM(BS78,BT78)</f>
        <v>0</v>
      </c>
      <c r="BV78" s="33"/>
      <c r="BW78" s="34"/>
      <c r="BX78" s="36">
        <f>SUM(BV78,BW78)</f>
        <v>0</v>
      </c>
      <c r="BY78" s="33"/>
      <c r="BZ78" s="34"/>
      <c r="CA78" s="36">
        <f>SUM(BY78,BZ78)</f>
        <v>0</v>
      </c>
      <c r="CB78" s="33">
        <f t="shared" si="19"/>
        <v>0</v>
      </c>
      <c r="CC78" s="34">
        <f t="shared" si="13"/>
        <v>0</v>
      </c>
      <c r="CD78" s="36">
        <f>SUM(CB78,CC78)</f>
        <v>0</v>
      </c>
      <c r="CE78" s="33">
        <v>0</v>
      </c>
      <c r="CF78" s="34">
        <v>0</v>
      </c>
      <c r="CG78" s="36">
        <v>0</v>
      </c>
      <c r="CH78" s="33">
        <v>0</v>
      </c>
      <c r="CI78" s="34">
        <v>0</v>
      </c>
      <c r="CJ78" s="36">
        <f>SUM(CH78,CI78)</f>
        <v>0</v>
      </c>
      <c r="CK78" s="33">
        <v>0</v>
      </c>
      <c r="CL78" s="34">
        <v>0</v>
      </c>
      <c r="CM78" s="36">
        <f>SUM(CK78,CL78)</f>
        <v>0</v>
      </c>
      <c r="CN78" s="33">
        <v>0</v>
      </c>
      <c r="CO78" s="34">
        <v>0</v>
      </c>
      <c r="CP78" s="36">
        <f>SUM(CN78,CO78)</f>
        <v>0</v>
      </c>
      <c r="CQ78" s="33">
        <v>0</v>
      </c>
      <c r="CR78" s="34">
        <v>0</v>
      </c>
      <c r="CS78" s="36">
        <f>SUM(CQ78,CR78)</f>
        <v>0</v>
      </c>
      <c r="CT78" s="33"/>
      <c r="CU78" s="34"/>
      <c r="CV78" s="36"/>
      <c r="CW78" s="33"/>
      <c r="CX78" s="34"/>
      <c r="CY78" s="36"/>
      <c r="CZ78" s="33"/>
      <c r="DA78" s="34"/>
      <c r="DB78" s="36"/>
      <c r="DC78" s="33"/>
      <c r="DD78" s="34"/>
      <c r="DE78" s="36"/>
      <c r="DF78" s="33"/>
      <c r="DG78" s="34"/>
      <c r="DH78" s="36"/>
      <c r="DI78" s="33"/>
      <c r="DJ78" s="34"/>
      <c r="DK78" s="36"/>
      <c r="DL78" s="33"/>
      <c r="DM78" s="34"/>
      <c r="DN78" s="36"/>
      <c r="DO78" s="33">
        <f t="shared" si="20"/>
        <v>0</v>
      </c>
      <c r="DP78" s="34">
        <f t="shared" si="93"/>
        <v>0</v>
      </c>
      <c r="DQ78" s="36">
        <f>SUM(DO78,DP78)</f>
        <v>0</v>
      </c>
    </row>
    <row r="79" spans="2:121" x14ac:dyDescent="0.25">
      <c r="B79" s="199"/>
      <c r="C79" s="190"/>
      <c r="D79" s="83" t="s">
        <v>52</v>
      </c>
      <c r="E79" s="33"/>
      <c r="F79" s="34"/>
      <c r="G79" s="36">
        <f t="shared" ref="G79:G80" si="104">SUM(E79:F79)</f>
        <v>0</v>
      </c>
      <c r="H79" s="33"/>
      <c r="I79" s="34"/>
      <c r="J79" s="36">
        <f>SUM(H79,I79)</f>
        <v>0</v>
      </c>
      <c r="K79" s="33"/>
      <c r="L79" s="34"/>
      <c r="M79" s="36">
        <f t="shared" ref="M79:M80" si="105">SUM(K80,L79)</f>
        <v>0</v>
      </c>
      <c r="N79" s="33"/>
      <c r="O79" s="34"/>
      <c r="P79" s="36">
        <f>SUM(N79,O79)</f>
        <v>0</v>
      </c>
      <c r="Q79" s="33"/>
      <c r="R79" s="34"/>
      <c r="S79" s="36">
        <f>SUM(Q79,R79)</f>
        <v>0</v>
      </c>
      <c r="T79" s="33"/>
      <c r="U79" s="34"/>
      <c r="V79" s="36">
        <f>SUM(T79,U79)</f>
        <v>0</v>
      </c>
      <c r="W79" s="33"/>
      <c r="X79" s="34"/>
      <c r="Y79" s="36">
        <f>SUM(W79,X79)</f>
        <v>0</v>
      </c>
      <c r="Z79" s="33"/>
      <c r="AA79" s="34"/>
      <c r="AB79" s="36">
        <f>SUM(Z79,AA79)</f>
        <v>0</v>
      </c>
      <c r="AC79" s="33"/>
      <c r="AD79" s="34"/>
      <c r="AE79" s="36">
        <f>SUM(AC79,AD79)</f>
        <v>0</v>
      </c>
      <c r="AF79" s="33"/>
      <c r="AG79" s="34"/>
      <c r="AH79" s="36">
        <f>SUM(AF79,AG79)</f>
        <v>0</v>
      </c>
      <c r="AI79" s="33"/>
      <c r="AJ79" s="34"/>
      <c r="AK79" s="36">
        <f>SUM(AI79,AJ79)</f>
        <v>0</v>
      </c>
      <c r="AL79" s="33"/>
      <c r="AM79" s="34"/>
      <c r="AN79" s="36">
        <f>SUM(AL79,AM79)</f>
        <v>0</v>
      </c>
      <c r="AO79" s="33">
        <f t="shared" si="18"/>
        <v>0</v>
      </c>
      <c r="AP79" s="34">
        <f t="shared" si="92"/>
        <v>0</v>
      </c>
      <c r="AQ79" s="36">
        <f>SUM(AO79,AP79)</f>
        <v>0</v>
      </c>
      <c r="AR79" s="33"/>
      <c r="AS79" s="34"/>
      <c r="AT79" s="36">
        <f>SUM(AR79,AS79)</f>
        <v>0</v>
      </c>
      <c r="AU79" s="33"/>
      <c r="AV79" s="34"/>
      <c r="AW79" s="36">
        <f>SUM(AU79,AV79)</f>
        <v>0</v>
      </c>
      <c r="AX79" s="33"/>
      <c r="AY79" s="34"/>
      <c r="AZ79" s="36">
        <f>SUM(AX79,AY79)</f>
        <v>0</v>
      </c>
      <c r="BA79" s="33"/>
      <c r="BB79" s="34"/>
      <c r="BC79" s="36">
        <f>SUM(BA79,BB79)</f>
        <v>0</v>
      </c>
      <c r="BD79" s="33"/>
      <c r="BE79" s="34"/>
      <c r="BF79" s="36">
        <f>SUM(BD79,BE79)</f>
        <v>0</v>
      </c>
      <c r="BG79" s="33"/>
      <c r="BH79" s="34"/>
      <c r="BI79" s="36">
        <f>SUM(BG79,BH79)</f>
        <v>0</v>
      </c>
      <c r="BJ79" s="33"/>
      <c r="BK79" s="34"/>
      <c r="BL79" s="36">
        <f>SUM(BJ79,BK79)</f>
        <v>0</v>
      </c>
      <c r="BM79" s="33"/>
      <c r="BN79" s="34"/>
      <c r="BO79" s="36">
        <f>SUM(BM79,BN79)</f>
        <v>0</v>
      </c>
      <c r="BP79" s="33"/>
      <c r="BQ79" s="34"/>
      <c r="BR79" s="36">
        <f>SUM(BP79,BQ79)</f>
        <v>0</v>
      </c>
      <c r="BS79" s="33"/>
      <c r="BT79" s="34"/>
      <c r="BU79" s="36">
        <f>SUM(BS79,BT79)</f>
        <v>0</v>
      </c>
      <c r="BV79" s="33"/>
      <c r="BW79" s="34"/>
      <c r="BX79" s="36">
        <f>SUM(BV79,BW79)</f>
        <v>0</v>
      </c>
      <c r="BY79" s="33"/>
      <c r="BZ79" s="34"/>
      <c r="CA79" s="36">
        <f>SUM(BY79,BZ79)</f>
        <v>0</v>
      </c>
      <c r="CB79" s="33">
        <f t="shared" si="19"/>
        <v>0</v>
      </c>
      <c r="CC79" s="34">
        <f t="shared" si="19"/>
        <v>0</v>
      </c>
      <c r="CD79" s="36">
        <f>SUM(CB79,CC79)</f>
        <v>0</v>
      </c>
      <c r="CE79" s="33">
        <v>0</v>
      </c>
      <c r="CF79" s="34">
        <v>0</v>
      </c>
      <c r="CG79" s="36">
        <f>SUM(CE79,CF79)</f>
        <v>0</v>
      </c>
      <c r="CH79" s="33">
        <v>0</v>
      </c>
      <c r="CI79" s="34">
        <v>0</v>
      </c>
      <c r="CJ79" s="36">
        <f>SUM(CH79,CI79)</f>
        <v>0</v>
      </c>
      <c r="CK79" s="33">
        <v>0</v>
      </c>
      <c r="CL79" s="34">
        <v>0</v>
      </c>
      <c r="CM79" s="36">
        <f>SUM(CK79,CL79)</f>
        <v>0</v>
      </c>
      <c r="CN79" s="33">
        <v>0</v>
      </c>
      <c r="CO79" s="34">
        <v>0</v>
      </c>
      <c r="CP79" s="36">
        <f>SUM(CN79,CO79)</f>
        <v>0</v>
      </c>
      <c r="CQ79" s="33">
        <v>0</v>
      </c>
      <c r="CR79" s="34">
        <v>0</v>
      </c>
      <c r="CS79" s="36">
        <f>SUM(CQ79,CR79)</f>
        <v>0</v>
      </c>
      <c r="CT79" s="33"/>
      <c r="CU79" s="34"/>
      <c r="CV79" s="36"/>
      <c r="CW79" s="33"/>
      <c r="CX79" s="34"/>
      <c r="CY79" s="36"/>
      <c r="CZ79" s="33"/>
      <c r="DA79" s="34"/>
      <c r="DB79" s="36"/>
      <c r="DC79" s="33"/>
      <c r="DD79" s="34"/>
      <c r="DE79" s="36"/>
      <c r="DF79" s="33"/>
      <c r="DG79" s="34"/>
      <c r="DH79" s="36"/>
      <c r="DI79" s="33"/>
      <c r="DJ79" s="34"/>
      <c r="DK79" s="36"/>
      <c r="DL79" s="33"/>
      <c r="DM79" s="34"/>
      <c r="DN79" s="36"/>
      <c r="DO79" s="33">
        <f t="shared" si="20"/>
        <v>0</v>
      </c>
      <c r="DP79" s="34">
        <f t="shared" si="93"/>
        <v>0</v>
      </c>
      <c r="DQ79" s="36">
        <f>SUM(DO79,DP79)</f>
        <v>0</v>
      </c>
    </row>
    <row r="80" spans="2:121" x14ac:dyDescent="0.25">
      <c r="B80" s="199"/>
      <c r="C80" s="190"/>
      <c r="D80" s="83" t="s">
        <v>53</v>
      </c>
      <c r="E80" s="33"/>
      <c r="F80" s="34"/>
      <c r="G80" s="36">
        <f t="shared" si="104"/>
        <v>0</v>
      </c>
      <c r="H80" s="33"/>
      <c r="I80" s="34">
        <v>6763.358778626005</v>
      </c>
      <c r="J80" s="36">
        <f>SUM(H80,I80)</f>
        <v>6763.358778626005</v>
      </c>
      <c r="K80" s="33"/>
      <c r="L80" s="34">
        <v>10054.274809160383</v>
      </c>
      <c r="M80" s="36">
        <f t="shared" si="105"/>
        <v>10054.274809160383</v>
      </c>
      <c r="N80" s="33"/>
      <c r="O80" s="34">
        <v>8969.4656488550299</v>
      </c>
      <c r="P80" s="36">
        <f>SUM(N80,O80)</f>
        <v>8969.4656488550299</v>
      </c>
      <c r="Q80" s="33"/>
      <c r="R80" s="34">
        <v>7252.7480916031082</v>
      </c>
      <c r="S80" s="36">
        <f>SUM(Q80,R80)</f>
        <v>7252.7480916031082</v>
      </c>
      <c r="T80" s="33"/>
      <c r="U80" s="34">
        <v>6251.908396946611</v>
      </c>
      <c r="V80" s="36">
        <f>SUM(T80,U80)</f>
        <v>6251.908396946611</v>
      </c>
      <c r="W80" s="33"/>
      <c r="X80" s="34">
        <v>91.6030534351152</v>
      </c>
      <c r="Y80" s="36">
        <f>SUM(W80,X80)</f>
        <v>91.6030534351152</v>
      </c>
      <c r="Z80" s="33"/>
      <c r="AA80" s="34">
        <v>8392.8053435115144</v>
      </c>
      <c r="AB80" s="36">
        <f>SUM(Z80,AA80)</f>
        <v>8392.8053435115144</v>
      </c>
      <c r="AC80" s="33"/>
      <c r="AD80" s="34">
        <v>9160.3053435115198</v>
      </c>
      <c r="AE80" s="36">
        <f>SUM(AC80,AD80)</f>
        <v>9160.3053435115198</v>
      </c>
      <c r="AF80" s="33"/>
      <c r="AG80" s="34">
        <v>6122.1374045801986</v>
      </c>
      <c r="AH80" s="36">
        <f>SUM(AF80,AG80)</f>
        <v>6122.1374045801986</v>
      </c>
      <c r="AI80" s="33"/>
      <c r="AJ80" s="34">
        <v>6145.0381679389775</v>
      </c>
      <c r="AK80" s="36">
        <f>SUM(AI80,AJ80)</f>
        <v>6145.0381679389775</v>
      </c>
      <c r="AL80" s="33"/>
      <c r="AM80" s="34">
        <v>6183.2061068702769</v>
      </c>
      <c r="AN80" s="36">
        <f>SUM(AL80,AM80)</f>
        <v>6183.2061068702769</v>
      </c>
      <c r="AO80" s="33">
        <f t="shared" si="18"/>
        <v>0</v>
      </c>
      <c r="AP80" s="34">
        <f t="shared" si="92"/>
        <v>75386.851145038745</v>
      </c>
      <c r="AQ80" s="36">
        <f>SUM(AO80,AP80)</f>
        <v>75386.851145038745</v>
      </c>
      <c r="AR80" s="33"/>
      <c r="AS80" s="34">
        <v>9160.3053440000003</v>
      </c>
      <c r="AT80" s="36">
        <f>SUM(AR80,AS80)</f>
        <v>9160.3053440000003</v>
      </c>
      <c r="AU80" s="33"/>
      <c r="AV80" s="34">
        <v>9161.1068699999996</v>
      </c>
      <c r="AW80" s="36">
        <f>SUM(AU80,AV80)</f>
        <v>9161.1068699999996</v>
      </c>
      <c r="AX80" s="33"/>
      <c r="AY80" s="34"/>
      <c r="AZ80" s="36">
        <f>SUM(AX80,AY80)</f>
        <v>0</v>
      </c>
      <c r="BA80" s="33"/>
      <c r="BB80" s="34">
        <v>9160.3053440000003</v>
      </c>
      <c r="BC80" s="36">
        <f>SUM(BA80,BB80)</f>
        <v>9160.3053440000003</v>
      </c>
      <c r="BD80" s="33"/>
      <c r="BE80" s="34">
        <v>9160.3053440000003</v>
      </c>
      <c r="BF80" s="36">
        <f>SUM(BD80,BE80)</f>
        <v>9160.3053440000003</v>
      </c>
      <c r="BG80" s="33"/>
      <c r="BH80" s="34">
        <v>6122.1374050000004</v>
      </c>
      <c r="BI80" s="36">
        <f>SUM(BG80,BH80)</f>
        <v>6122.1374050000004</v>
      </c>
      <c r="BJ80" s="33"/>
      <c r="BK80" s="34">
        <v>9160.305343</v>
      </c>
      <c r="BL80" s="36">
        <f>SUM(BJ80,BK80)</f>
        <v>9160.305343</v>
      </c>
      <c r="BM80" s="33"/>
      <c r="BN80" s="34">
        <v>9160.3053440000003</v>
      </c>
      <c r="BO80" s="36">
        <f>SUM(BM80,BN80)</f>
        <v>9160.3053440000003</v>
      </c>
      <c r="BP80" s="33"/>
      <c r="BQ80" s="34">
        <v>9160.305343</v>
      </c>
      <c r="BR80" s="36">
        <f>SUM(BP80,BQ80)</f>
        <v>9160.305343</v>
      </c>
      <c r="BS80" s="33"/>
      <c r="BT80" s="34">
        <v>9160.3053419999997</v>
      </c>
      <c r="BU80" s="36">
        <f>SUM(BS80,BT80)</f>
        <v>9160.3053419999997</v>
      </c>
      <c r="BV80" s="33"/>
      <c r="BW80" s="34">
        <v>9160.3053440000003</v>
      </c>
      <c r="BX80" s="36">
        <f>SUM(BV80,BW80)</f>
        <v>9160.3053440000003</v>
      </c>
      <c r="BY80" s="33"/>
      <c r="BZ80" s="34">
        <v>6106.8702290000001</v>
      </c>
      <c r="CA80" s="36">
        <f>SUM(BY80,BZ80)</f>
        <v>6106.8702290000001</v>
      </c>
      <c r="CB80" s="33">
        <f t="shared" si="19"/>
        <v>0</v>
      </c>
      <c r="CC80" s="34">
        <f t="shared" si="19"/>
        <v>94672.557251999999</v>
      </c>
      <c r="CD80" s="36">
        <f>SUM(CB80,CC80)</f>
        <v>94672.557251999999</v>
      </c>
      <c r="CE80" s="33">
        <v>507.63</v>
      </c>
      <c r="CF80" s="34">
        <v>12026.717559999999</v>
      </c>
      <c r="CG80" s="36">
        <f>SUM(CE80,CF80)</f>
        <v>12534.347559999998</v>
      </c>
      <c r="CH80" s="33">
        <v>446.5648855</v>
      </c>
      <c r="CI80" s="34">
        <v>9974.3816790000001</v>
      </c>
      <c r="CJ80" s="36">
        <f>SUM(CH80,CI80)</f>
        <v>10420.9465645</v>
      </c>
      <c r="CK80" s="33">
        <v>473.28244269999999</v>
      </c>
      <c r="CL80" s="34">
        <v>9064.8854960000008</v>
      </c>
      <c r="CM80" s="36">
        <f>SUM(CK80,CL80)</f>
        <v>9538.1679387000004</v>
      </c>
      <c r="CN80" s="33">
        <v>557.25190840000005</v>
      </c>
      <c r="CO80" s="34">
        <v>8557.2519080000002</v>
      </c>
      <c r="CP80" s="36">
        <f>SUM(CN80,CO80)</f>
        <v>9114.5038163999998</v>
      </c>
      <c r="CQ80" s="33">
        <v>522.90076339999996</v>
      </c>
      <c r="CR80" s="34">
        <v>6122.1374050000004</v>
      </c>
      <c r="CS80" s="36">
        <f>SUM(CQ80,CR80)</f>
        <v>6645.0381684000004</v>
      </c>
      <c r="CT80" s="33"/>
      <c r="CU80" s="34"/>
      <c r="CV80" s="36"/>
      <c r="CW80" s="33"/>
      <c r="CX80" s="34"/>
      <c r="CY80" s="36"/>
      <c r="CZ80" s="33"/>
      <c r="DA80" s="34"/>
      <c r="DB80" s="36"/>
      <c r="DC80" s="33"/>
      <c r="DD80" s="34"/>
      <c r="DE80" s="36"/>
      <c r="DF80" s="33"/>
      <c r="DG80" s="34"/>
      <c r="DH80" s="36"/>
      <c r="DI80" s="33"/>
      <c r="DJ80" s="34"/>
      <c r="DK80" s="36"/>
      <c r="DL80" s="33"/>
      <c r="DM80" s="34"/>
      <c r="DN80" s="36"/>
      <c r="DO80" s="33">
        <f t="shared" si="20"/>
        <v>2507.63</v>
      </c>
      <c r="DP80" s="34">
        <f t="shared" si="93"/>
        <v>45745.374047999998</v>
      </c>
      <c r="DQ80" s="36">
        <f>SUM(DO80,DP80)</f>
        <v>48253.004047999995</v>
      </c>
    </row>
    <row r="81" spans="2:121" x14ac:dyDescent="0.25">
      <c r="B81" s="199"/>
      <c r="C81" s="190"/>
      <c r="D81" s="84" t="s">
        <v>54</v>
      </c>
      <c r="E81" s="40">
        <f t="shared" ref="E81:AN81" si="106">+SUM(E78:E80)</f>
        <v>0</v>
      </c>
      <c r="F81" s="41">
        <f t="shared" si="106"/>
        <v>0</v>
      </c>
      <c r="G81" s="42">
        <f t="shared" si="106"/>
        <v>0</v>
      </c>
      <c r="H81" s="40">
        <f t="shared" si="106"/>
        <v>0</v>
      </c>
      <c r="I81" s="41">
        <f t="shared" si="106"/>
        <v>6763.358778626005</v>
      </c>
      <c r="J81" s="42">
        <f t="shared" si="106"/>
        <v>6763.358778626005</v>
      </c>
      <c r="K81" s="40">
        <f t="shared" si="106"/>
        <v>0</v>
      </c>
      <c r="L81" s="41">
        <f t="shared" si="106"/>
        <v>10054.274809160383</v>
      </c>
      <c r="M81" s="42">
        <f t="shared" si="106"/>
        <v>10054.274809160383</v>
      </c>
      <c r="N81" s="40">
        <f t="shared" si="106"/>
        <v>0</v>
      </c>
      <c r="O81" s="41">
        <f t="shared" si="106"/>
        <v>8969.4656488550299</v>
      </c>
      <c r="P81" s="42">
        <f t="shared" si="106"/>
        <v>8969.4656488550299</v>
      </c>
      <c r="Q81" s="40">
        <f t="shared" si="106"/>
        <v>0</v>
      </c>
      <c r="R81" s="41">
        <f t="shared" si="106"/>
        <v>7252.7480916031082</v>
      </c>
      <c r="S81" s="42">
        <f t="shared" si="106"/>
        <v>7252.7480916031082</v>
      </c>
      <c r="T81" s="40">
        <f t="shared" si="106"/>
        <v>0</v>
      </c>
      <c r="U81" s="41">
        <f t="shared" si="106"/>
        <v>6251.908396946611</v>
      </c>
      <c r="V81" s="42">
        <f t="shared" si="106"/>
        <v>6251.908396946611</v>
      </c>
      <c r="W81" s="40">
        <f t="shared" si="106"/>
        <v>0</v>
      </c>
      <c r="X81" s="41">
        <f t="shared" si="106"/>
        <v>91.6030534351152</v>
      </c>
      <c r="Y81" s="42">
        <f t="shared" si="106"/>
        <v>91.6030534351152</v>
      </c>
      <c r="Z81" s="40">
        <f t="shared" si="106"/>
        <v>0</v>
      </c>
      <c r="AA81" s="41">
        <f t="shared" si="106"/>
        <v>8392.8053435115144</v>
      </c>
      <c r="AB81" s="42">
        <f t="shared" si="106"/>
        <v>8392.8053435115144</v>
      </c>
      <c r="AC81" s="40">
        <f t="shared" si="106"/>
        <v>0</v>
      </c>
      <c r="AD81" s="41">
        <f t="shared" si="106"/>
        <v>9160.3053435115198</v>
      </c>
      <c r="AE81" s="42">
        <f t="shared" si="106"/>
        <v>9160.3053435115198</v>
      </c>
      <c r="AF81" s="40">
        <f t="shared" si="106"/>
        <v>0</v>
      </c>
      <c r="AG81" s="41">
        <f t="shared" si="106"/>
        <v>6122.1374045801986</v>
      </c>
      <c r="AH81" s="42">
        <f t="shared" si="106"/>
        <v>6122.1374045801986</v>
      </c>
      <c r="AI81" s="40">
        <f t="shared" si="106"/>
        <v>0</v>
      </c>
      <c r="AJ81" s="41">
        <f t="shared" si="106"/>
        <v>6145.0381679389775</v>
      </c>
      <c r="AK81" s="42">
        <f t="shared" si="106"/>
        <v>6145.0381679389775</v>
      </c>
      <c r="AL81" s="40">
        <f t="shared" si="106"/>
        <v>0</v>
      </c>
      <c r="AM81" s="41">
        <f t="shared" si="106"/>
        <v>6183.2061068702769</v>
      </c>
      <c r="AN81" s="42">
        <f t="shared" si="106"/>
        <v>6183.2061068702769</v>
      </c>
      <c r="AO81" s="40">
        <f t="shared" si="18"/>
        <v>0</v>
      </c>
      <c r="AP81" s="41">
        <f t="shared" si="92"/>
        <v>75386.851145038745</v>
      </c>
      <c r="AQ81" s="42">
        <f>+SUM(AQ78:AQ80)</f>
        <v>75386.851145038745</v>
      </c>
      <c r="AR81" s="40">
        <f t="shared" ref="AR81:CA81" si="107">+SUM(AR78:AR80)</f>
        <v>0</v>
      </c>
      <c r="AS81" s="41">
        <f t="shared" si="107"/>
        <v>9160.3053440000003</v>
      </c>
      <c r="AT81" s="42">
        <f t="shared" si="107"/>
        <v>9160.3053440000003</v>
      </c>
      <c r="AU81" s="40">
        <f t="shared" si="107"/>
        <v>0</v>
      </c>
      <c r="AV81" s="41">
        <f t="shared" si="107"/>
        <v>9161.1068699999996</v>
      </c>
      <c r="AW81" s="42">
        <f t="shared" si="107"/>
        <v>9161.1068699999996</v>
      </c>
      <c r="AX81" s="40">
        <f t="shared" si="107"/>
        <v>0</v>
      </c>
      <c r="AY81" s="41">
        <f t="shared" si="107"/>
        <v>0</v>
      </c>
      <c r="AZ81" s="42">
        <f t="shared" si="107"/>
        <v>0</v>
      </c>
      <c r="BA81" s="40">
        <f t="shared" si="107"/>
        <v>0</v>
      </c>
      <c r="BB81" s="41">
        <f t="shared" si="107"/>
        <v>9160.3053440000003</v>
      </c>
      <c r="BC81" s="42">
        <f t="shared" si="107"/>
        <v>9160.3053440000003</v>
      </c>
      <c r="BD81" s="40">
        <f t="shared" si="107"/>
        <v>0</v>
      </c>
      <c r="BE81" s="41">
        <f t="shared" si="107"/>
        <v>9160.3053440000003</v>
      </c>
      <c r="BF81" s="42">
        <f t="shared" si="107"/>
        <v>9160.3053440000003</v>
      </c>
      <c r="BG81" s="40">
        <f t="shared" si="107"/>
        <v>0</v>
      </c>
      <c r="BH81" s="41">
        <f t="shared" si="107"/>
        <v>6122.1374050000004</v>
      </c>
      <c r="BI81" s="42">
        <f t="shared" si="107"/>
        <v>6122.1374050000004</v>
      </c>
      <c r="BJ81" s="40">
        <f t="shared" si="107"/>
        <v>0</v>
      </c>
      <c r="BK81" s="41">
        <f t="shared" si="107"/>
        <v>9160.305343</v>
      </c>
      <c r="BL81" s="42">
        <f t="shared" si="107"/>
        <v>9160.305343</v>
      </c>
      <c r="BM81" s="40">
        <f t="shared" si="107"/>
        <v>0</v>
      </c>
      <c r="BN81" s="41">
        <f t="shared" si="107"/>
        <v>9160.3053440000003</v>
      </c>
      <c r="BO81" s="42">
        <f t="shared" si="107"/>
        <v>9160.3053440000003</v>
      </c>
      <c r="BP81" s="40">
        <f t="shared" si="107"/>
        <v>0</v>
      </c>
      <c r="BQ81" s="41">
        <f t="shared" si="107"/>
        <v>9160.305343</v>
      </c>
      <c r="BR81" s="42">
        <f t="shared" si="107"/>
        <v>9160.305343</v>
      </c>
      <c r="BS81" s="40">
        <f t="shared" si="107"/>
        <v>0</v>
      </c>
      <c r="BT81" s="41">
        <f t="shared" si="107"/>
        <v>9160.3053419999997</v>
      </c>
      <c r="BU81" s="42">
        <f t="shared" si="107"/>
        <v>9160.3053419999997</v>
      </c>
      <c r="BV81" s="40">
        <f t="shared" si="107"/>
        <v>0</v>
      </c>
      <c r="BW81" s="41">
        <f t="shared" si="107"/>
        <v>9160.3053440000003</v>
      </c>
      <c r="BX81" s="42">
        <f t="shared" si="107"/>
        <v>9160.3053440000003</v>
      </c>
      <c r="BY81" s="40">
        <f t="shared" si="107"/>
        <v>0</v>
      </c>
      <c r="BZ81" s="41">
        <f t="shared" si="107"/>
        <v>6106.8702290000001</v>
      </c>
      <c r="CA81" s="42">
        <f t="shared" si="107"/>
        <v>6106.8702290000001</v>
      </c>
      <c r="CB81" s="40">
        <f t="shared" si="19"/>
        <v>0</v>
      </c>
      <c r="CC81" s="41">
        <f t="shared" si="19"/>
        <v>94672.557251999999</v>
      </c>
      <c r="CD81" s="42">
        <f>+SUM(CD78:CD80)</f>
        <v>94672.557251999999</v>
      </c>
      <c r="CE81" s="40">
        <f t="shared" ref="CE81:DN81" si="108">+SUM(CE78:CE80)</f>
        <v>507.63</v>
      </c>
      <c r="CF81" s="41">
        <f t="shared" si="108"/>
        <v>12026.717559999999</v>
      </c>
      <c r="CG81" s="42">
        <f t="shared" si="108"/>
        <v>12534.347559999998</v>
      </c>
      <c r="CH81" s="40">
        <f t="shared" si="108"/>
        <v>446.5648855</v>
      </c>
      <c r="CI81" s="41">
        <f t="shared" si="108"/>
        <v>9974.3816790000001</v>
      </c>
      <c r="CJ81" s="42">
        <f t="shared" si="108"/>
        <v>10420.9465645</v>
      </c>
      <c r="CK81" s="40">
        <f t="shared" si="108"/>
        <v>473.28244269999999</v>
      </c>
      <c r="CL81" s="41">
        <f t="shared" si="108"/>
        <v>9064.8854960000008</v>
      </c>
      <c r="CM81" s="42">
        <f t="shared" si="108"/>
        <v>9538.1679387000004</v>
      </c>
      <c r="CN81" s="40">
        <f t="shared" si="108"/>
        <v>557.25190840000005</v>
      </c>
      <c r="CO81" s="41">
        <f t="shared" si="108"/>
        <v>8557.2519080000002</v>
      </c>
      <c r="CP81" s="42">
        <f t="shared" si="108"/>
        <v>9114.5038163999998</v>
      </c>
      <c r="CQ81" s="40">
        <f t="shared" si="108"/>
        <v>522.90076339999996</v>
      </c>
      <c r="CR81" s="41">
        <f t="shared" si="108"/>
        <v>6122.1374050000004</v>
      </c>
      <c r="CS81" s="42">
        <f t="shared" si="108"/>
        <v>6645.0381684000004</v>
      </c>
      <c r="CT81" s="40">
        <f t="shared" si="108"/>
        <v>0</v>
      </c>
      <c r="CU81" s="41">
        <f t="shared" si="108"/>
        <v>0</v>
      </c>
      <c r="CV81" s="42">
        <f t="shared" si="108"/>
        <v>0</v>
      </c>
      <c r="CW81" s="40">
        <f t="shared" si="108"/>
        <v>0</v>
      </c>
      <c r="CX81" s="41">
        <f t="shared" si="108"/>
        <v>0</v>
      </c>
      <c r="CY81" s="42">
        <f t="shared" si="108"/>
        <v>0</v>
      </c>
      <c r="CZ81" s="40">
        <f t="shared" si="108"/>
        <v>0</v>
      </c>
      <c r="DA81" s="41">
        <f t="shared" si="108"/>
        <v>0</v>
      </c>
      <c r="DB81" s="42">
        <f t="shared" si="108"/>
        <v>0</v>
      </c>
      <c r="DC81" s="40">
        <f t="shared" si="108"/>
        <v>0</v>
      </c>
      <c r="DD81" s="41">
        <f t="shared" si="108"/>
        <v>0</v>
      </c>
      <c r="DE81" s="42">
        <f t="shared" si="108"/>
        <v>0</v>
      </c>
      <c r="DF81" s="40">
        <f t="shared" si="108"/>
        <v>0</v>
      </c>
      <c r="DG81" s="41">
        <f t="shared" si="108"/>
        <v>0</v>
      </c>
      <c r="DH81" s="42">
        <f t="shared" si="108"/>
        <v>0</v>
      </c>
      <c r="DI81" s="40">
        <f t="shared" si="108"/>
        <v>0</v>
      </c>
      <c r="DJ81" s="41">
        <f t="shared" si="108"/>
        <v>0</v>
      </c>
      <c r="DK81" s="42">
        <f t="shared" si="108"/>
        <v>0</v>
      </c>
      <c r="DL81" s="40">
        <f t="shared" si="108"/>
        <v>0</v>
      </c>
      <c r="DM81" s="41">
        <f t="shared" si="108"/>
        <v>0</v>
      </c>
      <c r="DN81" s="42">
        <f t="shared" si="108"/>
        <v>0</v>
      </c>
      <c r="DO81" s="40">
        <f t="shared" si="20"/>
        <v>2507.63</v>
      </c>
      <c r="DP81" s="41">
        <f t="shared" si="93"/>
        <v>45745.374047999998</v>
      </c>
      <c r="DQ81" s="42">
        <f>+SUM(DQ78:DQ80)</f>
        <v>48253.004047999995</v>
      </c>
    </row>
    <row r="82" spans="2:121" ht="14.45" customHeight="1" x14ac:dyDescent="0.25">
      <c r="B82" s="199"/>
      <c r="C82" s="190"/>
      <c r="D82" s="85" t="s">
        <v>55</v>
      </c>
      <c r="E82" s="43"/>
      <c r="F82" s="38"/>
      <c r="G82" s="44"/>
      <c r="H82" s="43"/>
      <c r="I82" s="38"/>
      <c r="J82" s="44"/>
      <c r="K82" s="43"/>
      <c r="L82" s="38"/>
      <c r="M82" s="44"/>
      <c r="N82" s="43"/>
      <c r="O82" s="38"/>
      <c r="P82" s="44"/>
      <c r="Q82" s="43"/>
      <c r="R82" s="38"/>
      <c r="S82" s="44"/>
      <c r="T82" s="43"/>
      <c r="U82" s="38"/>
      <c r="V82" s="44"/>
      <c r="W82" s="43"/>
      <c r="X82" s="38"/>
      <c r="Y82" s="44"/>
      <c r="Z82" s="43"/>
      <c r="AA82" s="38"/>
      <c r="AB82" s="44"/>
      <c r="AC82" s="43"/>
      <c r="AD82" s="38"/>
      <c r="AE82" s="44"/>
      <c r="AF82" s="43"/>
      <c r="AG82" s="38"/>
      <c r="AH82" s="44"/>
      <c r="AI82" s="43"/>
      <c r="AJ82" s="38"/>
      <c r="AK82" s="44"/>
      <c r="AL82" s="43"/>
      <c r="AM82" s="38"/>
      <c r="AN82" s="44"/>
      <c r="AO82" s="43">
        <f t="shared" ref="AO82:AO145" si="109">E82+H82+K82+N82+Q82+T82+W82+Z82+AC82+AF82+AI82+AL82</f>
        <v>0</v>
      </c>
      <c r="AP82" s="38">
        <f t="shared" si="92"/>
        <v>0</v>
      </c>
      <c r="AQ82" s="44"/>
      <c r="AR82" s="43"/>
      <c r="AS82" s="38"/>
      <c r="AT82" s="44"/>
      <c r="AU82" s="43"/>
      <c r="AV82" s="38"/>
      <c r="AW82" s="44"/>
      <c r="AX82" s="43"/>
      <c r="AY82" s="38"/>
      <c r="AZ82" s="44"/>
      <c r="BA82" s="43"/>
      <c r="BB82" s="38"/>
      <c r="BC82" s="44"/>
      <c r="BD82" s="43"/>
      <c r="BE82" s="38"/>
      <c r="BF82" s="44"/>
      <c r="BG82" s="43"/>
      <c r="BH82" s="38"/>
      <c r="BI82" s="44"/>
      <c r="BJ82" s="43"/>
      <c r="BK82" s="38"/>
      <c r="BL82" s="44"/>
      <c r="BM82" s="43"/>
      <c r="BN82" s="38"/>
      <c r="BO82" s="44"/>
      <c r="BP82" s="43"/>
      <c r="BQ82" s="38"/>
      <c r="BR82" s="44"/>
      <c r="BS82" s="43"/>
      <c r="BT82" s="38"/>
      <c r="BU82" s="44"/>
      <c r="BV82" s="43"/>
      <c r="BW82" s="38"/>
      <c r="BX82" s="44"/>
      <c r="BY82" s="43"/>
      <c r="BZ82" s="38"/>
      <c r="CA82" s="44"/>
      <c r="CB82" s="43">
        <f t="shared" ref="CB82:CC145" si="110">AR82+AU82+AX82+BA82+BD82+BG82+BJ82+BM82+BP82+BS82+BV82+BY82</f>
        <v>0</v>
      </c>
      <c r="CC82" s="38">
        <f t="shared" si="110"/>
        <v>0</v>
      </c>
      <c r="CD82" s="44"/>
      <c r="CE82" s="43"/>
      <c r="CF82" s="38"/>
      <c r="CG82" s="44"/>
      <c r="CH82" s="43"/>
      <c r="CI82" s="38"/>
      <c r="CJ82" s="44"/>
      <c r="CK82" s="43"/>
      <c r="CL82" s="38"/>
      <c r="CM82" s="44"/>
      <c r="CN82" s="43"/>
      <c r="CO82" s="38"/>
      <c r="CP82" s="44"/>
      <c r="CQ82" s="43"/>
      <c r="CR82" s="38"/>
      <c r="CS82" s="44"/>
      <c r="CT82" s="43"/>
      <c r="CU82" s="38"/>
      <c r="CV82" s="44"/>
      <c r="CW82" s="43"/>
      <c r="CX82" s="38"/>
      <c r="CY82" s="44"/>
      <c r="CZ82" s="43"/>
      <c r="DA82" s="38"/>
      <c r="DB82" s="44"/>
      <c r="DC82" s="43"/>
      <c r="DD82" s="38"/>
      <c r="DE82" s="44"/>
      <c r="DF82" s="43"/>
      <c r="DG82" s="38"/>
      <c r="DH82" s="44"/>
      <c r="DI82" s="43"/>
      <c r="DJ82" s="38"/>
      <c r="DK82" s="44"/>
      <c r="DL82" s="43"/>
      <c r="DM82" s="38"/>
      <c r="DN82" s="44"/>
      <c r="DO82" s="43">
        <f t="shared" ref="DO82:DO145" si="111">CE82+CH82+CK82+CN82+CQ82+CT82+CW82+CZ82+DC82+DF82+DI82+DL82</f>
        <v>0</v>
      </c>
      <c r="DP82" s="38">
        <f t="shared" si="93"/>
        <v>0</v>
      </c>
      <c r="DQ82" s="44"/>
    </row>
    <row r="83" spans="2:121" x14ac:dyDescent="0.25">
      <c r="B83" s="199"/>
      <c r="C83" s="190"/>
      <c r="D83" s="83" t="s">
        <v>56</v>
      </c>
      <c r="E83" s="33"/>
      <c r="F83" s="34"/>
      <c r="G83" s="36">
        <f t="shared" ref="G83:G87" si="112">SUM(E83:F83)</f>
        <v>0</v>
      </c>
      <c r="H83" s="33"/>
      <c r="I83" s="34"/>
      <c r="J83" s="36">
        <v>0</v>
      </c>
      <c r="K83" s="33"/>
      <c r="L83" s="34"/>
      <c r="M83" s="36">
        <v>0</v>
      </c>
      <c r="N83" s="33"/>
      <c r="O83" s="34"/>
      <c r="P83" s="36">
        <v>0</v>
      </c>
      <c r="Q83" s="33"/>
      <c r="R83" s="34"/>
      <c r="S83" s="36">
        <v>0</v>
      </c>
      <c r="T83" s="33"/>
      <c r="U83" s="34"/>
      <c r="V83" s="36">
        <v>0</v>
      </c>
      <c r="W83" s="33"/>
      <c r="X83" s="34"/>
      <c r="Y83" s="36">
        <v>0</v>
      </c>
      <c r="Z83" s="33"/>
      <c r="AA83" s="34"/>
      <c r="AB83" s="36">
        <f>SUM(Z83,AA83)</f>
        <v>0</v>
      </c>
      <c r="AC83" s="33"/>
      <c r="AD83" s="34"/>
      <c r="AE83" s="36">
        <f>SUM(AC83,AD83)</f>
        <v>0</v>
      </c>
      <c r="AF83" s="33"/>
      <c r="AG83" s="34"/>
      <c r="AH83" s="36">
        <f>SUM(AF83,AG83)</f>
        <v>0</v>
      </c>
      <c r="AI83" s="33"/>
      <c r="AJ83" s="34"/>
      <c r="AK83" s="36">
        <f>SUM(AI83,AJ83)</f>
        <v>0</v>
      </c>
      <c r="AL83" s="33"/>
      <c r="AM83" s="34"/>
      <c r="AN83" s="36">
        <f>SUM(AL83,AM83)</f>
        <v>0</v>
      </c>
      <c r="AO83" s="33">
        <f t="shared" si="109"/>
        <v>0</v>
      </c>
      <c r="AP83" s="34">
        <f t="shared" si="92"/>
        <v>0</v>
      </c>
      <c r="AQ83" s="36">
        <f>SUM(AO83,AP83)</f>
        <v>0</v>
      </c>
      <c r="AR83" s="33"/>
      <c r="AS83" s="34"/>
      <c r="AT83" s="36">
        <f>SUM(AR83,AS83)</f>
        <v>0</v>
      </c>
      <c r="AU83" s="33"/>
      <c r="AV83" s="34"/>
      <c r="AW83" s="36">
        <f>SUM(AU83,AV83)</f>
        <v>0</v>
      </c>
      <c r="AX83" s="33"/>
      <c r="AY83" s="34"/>
      <c r="AZ83" s="36">
        <f>SUM(AX83,AY83)</f>
        <v>0</v>
      </c>
      <c r="BA83" s="33"/>
      <c r="BB83" s="34"/>
      <c r="BC83" s="36">
        <f>SUM(BA83,BB83)</f>
        <v>0</v>
      </c>
      <c r="BD83" s="33"/>
      <c r="BE83" s="34"/>
      <c r="BF83" s="36">
        <f>SUM(BD83,BE83)</f>
        <v>0</v>
      </c>
      <c r="BG83" s="33"/>
      <c r="BH83" s="34"/>
      <c r="BI83" s="36">
        <f>SUM(BG83,BH83)</f>
        <v>0</v>
      </c>
      <c r="BJ83" s="33"/>
      <c r="BK83" s="34"/>
      <c r="BL83" s="36">
        <f>SUM(BJ83,BK83)</f>
        <v>0</v>
      </c>
      <c r="BM83" s="33"/>
      <c r="BN83" s="34"/>
      <c r="BO83" s="36">
        <f>SUM(BM83,BN83)</f>
        <v>0</v>
      </c>
      <c r="BP83" s="33"/>
      <c r="BQ83" s="34"/>
      <c r="BR83" s="36">
        <f>SUM(BP83,BQ83)</f>
        <v>0</v>
      </c>
      <c r="BS83" s="33"/>
      <c r="BT83" s="34"/>
      <c r="BU83" s="36">
        <f>SUM(BS83,BT83)</f>
        <v>0</v>
      </c>
      <c r="BV83" s="33"/>
      <c r="BW83" s="34"/>
      <c r="BX83" s="36">
        <f>SUM(BV83,BW83)</f>
        <v>0</v>
      </c>
      <c r="BY83" s="33"/>
      <c r="BZ83" s="34"/>
      <c r="CA83" s="36">
        <f>SUM(BY83,BZ83)</f>
        <v>0</v>
      </c>
      <c r="CB83" s="33">
        <f t="shared" si="110"/>
        <v>0</v>
      </c>
      <c r="CC83" s="34">
        <f t="shared" si="110"/>
        <v>0</v>
      </c>
      <c r="CD83" s="36">
        <f>SUM(CB83,CC83)</f>
        <v>0</v>
      </c>
      <c r="CE83" s="33">
        <v>0</v>
      </c>
      <c r="CF83" s="34">
        <v>0</v>
      </c>
      <c r="CG83" s="36">
        <v>0</v>
      </c>
      <c r="CH83" s="33">
        <v>0</v>
      </c>
      <c r="CI83" s="34">
        <v>0</v>
      </c>
      <c r="CJ83" s="36">
        <f>SUM(CH83,CI83)</f>
        <v>0</v>
      </c>
      <c r="CK83" s="33">
        <v>0</v>
      </c>
      <c r="CL83" s="34">
        <v>0</v>
      </c>
      <c r="CM83" s="36">
        <f>SUM(CK83,CL83)</f>
        <v>0</v>
      </c>
      <c r="CN83" s="33">
        <v>0</v>
      </c>
      <c r="CO83" s="34">
        <v>0</v>
      </c>
      <c r="CP83" s="36">
        <f>SUM(CN83,CO83)</f>
        <v>0</v>
      </c>
      <c r="CQ83" s="33">
        <v>0</v>
      </c>
      <c r="CR83" s="34">
        <v>0</v>
      </c>
      <c r="CS83" s="36">
        <f>SUM(CQ83,CR83)</f>
        <v>0</v>
      </c>
      <c r="CT83" s="33"/>
      <c r="CU83" s="34"/>
      <c r="CV83" s="36"/>
      <c r="CW83" s="33"/>
      <c r="CX83" s="34"/>
      <c r="CY83" s="36"/>
      <c r="CZ83" s="33"/>
      <c r="DA83" s="34"/>
      <c r="DB83" s="36"/>
      <c r="DC83" s="33"/>
      <c r="DD83" s="34"/>
      <c r="DE83" s="36"/>
      <c r="DF83" s="33"/>
      <c r="DG83" s="34"/>
      <c r="DH83" s="36"/>
      <c r="DI83" s="33"/>
      <c r="DJ83" s="34"/>
      <c r="DK83" s="36"/>
      <c r="DL83" s="33"/>
      <c r="DM83" s="34"/>
      <c r="DN83" s="36"/>
      <c r="DO83" s="33">
        <f t="shared" si="111"/>
        <v>0</v>
      </c>
      <c r="DP83" s="34">
        <f t="shared" si="93"/>
        <v>0</v>
      </c>
      <c r="DQ83" s="36">
        <f>SUM(DO83,DP83)</f>
        <v>0</v>
      </c>
    </row>
    <row r="84" spans="2:121" x14ac:dyDescent="0.25">
      <c r="B84" s="199"/>
      <c r="C84" s="190"/>
      <c r="D84" s="83" t="s">
        <v>57</v>
      </c>
      <c r="E84" s="33"/>
      <c r="F84" s="34"/>
      <c r="G84" s="36">
        <f t="shared" si="112"/>
        <v>0</v>
      </c>
      <c r="H84" s="33"/>
      <c r="I84" s="34"/>
      <c r="J84" s="36">
        <f>SUM(H84,I84)</f>
        <v>0</v>
      </c>
      <c r="K84" s="33"/>
      <c r="L84" s="34"/>
      <c r="M84" s="36">
        <f>SUM(K84,L84)</f>
        <v>0</v>
      </c>
      <c r="N84" s="33"/>
      <c r="O84" s="34"/>
      <c r="P84" s="36">
        <f>SUM(N84,O84)</f>
        <v>0</v>
      </c>
      <c r="Q84" s="33"/>
      <c r="R84" s="34"/>
      <c r="S84" s="36">
        <f>SUM(Q84,R84)</f>
        <v>0</v>
      </c>
      <c r="T84" s="33"/>
      <c r="U84" s="34"/>
      <c r="V84" s="36">
        <f>SUM(T84,U84)</f>
        <v>0</v>
      </c>
      <c r="W84" s="33"/>
      <c r="X84" s="34"/>
      <c r="Y84" s="36">
        <f>SUM(W84,X84)</f>
        <v>0</v>
      </c>
      <c r="Z84" s="33"/>
      <c r="AA84" s="34"/>
      <c r="AB84" s="36">
        <f>SUM(Z84,AA84)</f>
        <v>0</v>
      </c>
      <c r="AC84" s="33"/>
      <c r="AD84" s="34"/>
      <c r="AE84" s="36">
        <f>SUM(AC84,AD84)</f>
        <v>0</v>
      </c>
      <c r="AF84" s="33"/>
      <c r="AG84" s="34"/>
      <c r="AH84" s="36">
        <f>SUM(AF84,AG84)</f>
        <v>0</v>
      </c>
      <c r="AI84" s="33"/>
      <c r="AJ84" s="34"/>
      <c r="AK84" s="36">
        <f>SUM(AI84,AJ84)</f>
        <v>0</v>
      </c>
      <c r="AL84" s="33"/>
      <c r="AM84" s="34"/>
      <c r="AN84" s="36">
        <f>SUM(AL84,AM84)</f>
        <v>0</v>
      </c>
      <c r="AO84" s="33">
        <f t="shared" si="109"/>
        <v>0</v>
      </c>
      <c r="AP84" s="34">
        <f t="shared" si="92"/>
        <v>0</v>
      </c>
      <c r="AQ84" s="36">
        <f>SUM(AO84,AP84)</f>
        <v>0</v>
      </c>
      <c r="AR84" s="33"/>
      <c r="AS84" s="34"/>
      <c r="AT84" s="36">
        <f>SUM(AR84,AS84)</f>
        <v>0</v>
      </c>
      <c r="AU84" s="33"/>
      <c r="AV84" s="34"/>
      <c r="AW84" s="36">
        <f>SUM(AU84,AV84)</f>
        <v>0</v>
      </c>
      <c r="AX84" s="33"/>
      <c r="AY84" s="34"/>
      <c r="AZ84" s="36">
        <f>SUM(AX84,AY84)</f>
        <v>0</v>
      </c>
      <c r="BA84" s="33"/>
      <c r="BB84" s="34"/>
      <c r="BC84" s="36">
        <f>SUM(BA84,BB84)</f>
        <v>0</v>
      </c>
      <c r="BD84" s="33"/>
      <c r="BE84" s="34"/>
      <c r="BF84" s="36">
        <f>SUM(BD84,BE84)</f>
        <v>0</v>
      </c>
      <c r="BG84" s="33"/>
      <c r="BH84" s="34"/>
      <c r="BI84" s="36">
        <f>SUM(BG84,BH84)</f>
        <v>0</v>
      </c>
      <c r="BJ84" s="33"/>
      <c r="BK84" s="34"/>
      <c r="BL84" s="36">
        <f>SUM(BJ84,BK84)</f>
        <v>0</v>
      </c>
      <c r="BM84" s="33"/>
      <c r="BN84" s="34"/>
      <c r="BO84" s="36">
        <f>SUM(BM84,BN84)</f>
        <v>0</v>
      </c>
      <c r="BP84" s="33"/>
      <c r="BQ84" s="34"/>
      <c r="BR84" s="36">
        <f>SUM(BP84,BQ84)</f>
        <v>0</v>
      </c>
      <c r="BS84" s="33"/>
      <c r="BT84" s="34"/>
      <c r="BU84" s="36">
        <f>SUM(BS84,BT84)</f>
        <v>0</v>
      </c>
      <c r="BV84" s="33"/>
      <c r="BW84" s="34"/>
      <c r="BX84" s="36">
        <f>SUM(BV84,BW84)</f>
        <v>0</v>
      </c>
      <c r="BY84" s="33"/>
      <c r="BZ84" s="34"/>
      <c r="CA84" s="36">
        <f>SUM(BY84,BZ84)</f>
        <v>0</v>
      </c>
      <c r="CB84" s="33">
        <f t="shared" si="110"/>
        <v>0</v>
      </c>
      <c r="CC84" s="34">
        <f t="shared" si="110"/>
        <v>0</v>
      </c>
      <c r="CD84" s="36">
        <f>SUM(CB84,CC84)</f>
        <v>0</v>
      </c>
      <c r="CE84" s="33">
        <v>0</v>
      </c>
      <c r="CF84" s="34">
        <v>0</v>
      </c>
      <c r="CG84" s="36">
        <v>0</v>
      </c>
      <c r="CH84" s="33">
        <v>0</v>
      </c>
      <c r="CI84" s="34">
        <v>0</v>
      </c>
      <c r="CJ84" s="36">
        <f>SUM(CH84,CI84)</f>
        <v>0</v>
      </c>
      <c r="CK84" s="33">
        <v>0</v>
      </c>
      <c r="CL84" s="34">
        <v>0</v>
      </c>
      <c r="CM84" s="36">
        <f>SUM(CK84,CL84)</f>
        <v>0</v>
      </c>
      <c r="CN84" s="33">
        <v>0</v>
      </c>
      <c r="CO84" s="34">
        <v>0</v>
      </c>
      <c r="CP84" s="36">
        <f>SUM(CN84,CO84)</f>
        <v>0</v>
      </c>
      <c r="CQ84" s="33">
        <v>0</v>
      </c>
      <c r="CR84" s="34">
        <v>0</v>
      </c>
      <c r="CS84" s="36">
        <f>SUM(CQ84,CR84)</f>
        <v>0</v>
      </c>
      <c r="CT84" s="33"/>
      <c r="CU84" s="34"/>
      <c r="CV84" s="36"/>
      <c r="CW84" s="33"/>
      <c r="CX84" s="34"/>
      <c r="CY84" s="36"/>
      <c r="CZ84" s="33"/>
      <c r="DA84" s="34"/>
      <c r="DB84" s="36"/>
      <c r="DC84" s="33"/>
      <c r="DD84" s="34"/>
      <c r="DE84" s="36"/>
      <c r="DF84" s="33"/>
      <c r="DG84" s="34"/>
      <c r="DH84" s="36"/>
      <c r="DI84" s="33"/>
      <c r="DJ84" s="34"/>
      <c r="DK84" s="36"/>
      <c r="DL84" s="33"/>
      <c r="DM84" s="34"/>
      <c r="DN84" s="36"/>
      <c r="DO84" s="33">
        <f t="shared" si="111"/>
        <v>0</v>
      </c>
      <c r="DP84" s="34">
        <f t="shared" si="93"/>
        <v>0</v>
      </c>
      <c r="DQ84" s="36">
        <f>SUM(DO84,DP84)</f>
        <v>0</v>
      </c>
    </row>
    <row r="85" spans="2:121" x14ac:dyDescent="0.25">
      <c r="B85" s="199"/>
      <c r="C85" s="190"/>
      <c r="D85" s="83" t="s">
        <v>58</v>
      </c>
      <c r="E85" s="33"/>
      <c r="F85" s="34"/>
      <c r="G85" s="36">
        <f t="shared" si="112"/>
        <v>0</v>
      </c>
      <c r="H85" s="33"/>
      <c r="I85" s="34"/>
      <c r="J85" s="36">
        <f>SUM(H85,I85)</f>
        <v>0</v>
      </c>
      <c r="K85" s="33"/>
      <c r="L85" s="34"/>
      <c r="M85" s="36">
        <f>SUM(K85,L85)</f>
        <v>0</v>
      </c>
      <c r="N85" s="33"/>
      <c r="O85" s="34"/>
      <c r="P85" s="36">
        <f>SUM(N85,O85)</f>
        <v>0</v>
      </c>
      <c r="Q85" s="33"/>
      <c r="R85" s="34"/>
      <c r="S85" s="36">
        <f>SUM(Q85,R85)</f>
        <v>0</v>
      </c>
      <c r="T85" s="33"/>
      <c r="U85" s="34"/>
      <c r="V85" s="36">
        <f>SUM(T85,U85)</f>
        <v>0</v>
      </c>
      <c r="W85" s="33"/>
      <c r="X85" s="34"/>
      <c r="Y85" s="36">
        <f>SUM(W85,X85)</f>
        <v>0</v>
      </c>
      <c r="Z85" s="33"/>
      <c r="AA85" s="34"/>
      <c r="AB85" s="36">
        <f>SUM(Z85,AA85)</f>
        <v>0</v>
      </c>
      <c r="AC85" s="33"/>
      <c r="AD85" s="34"/>
      <c r="AE85" s="36">
        <f>SUM(AC85,AD85)</f>
        <v>0</v>
      </c>
      <c r="AF85" s="33"/>
      <c r="AG85" s="34"/>
      <c r="AH85" s="36">
        <f>SUM(AF85,AG85)</f>
        <v>0</v>
      </c>
      <c r="AI85" s="33"/>
      <c r="AJ85" s="34"/>
      <c r="AK85" s="36">
        <f>SUM(AI85,AJ85)</f>
        <v>0</v>
      </c>
      <c r="AL85" s="33"/>
      <c r="AM85" s="34"/>
      <c r="AN85" s="36">
        <f>SUM(AL85,AM85)</f>
        <v>0</v>
      </c>
      <c r="AO85" s="33">
        <f t="shared" si="109"/>
        <v>0</v>
      </c>
      <c r="AP85" s="34">
        <f t="shared" si="92"/>
        <v>0</v>
      </c>
      <c r="AQ85" s="36">
        <f>SUM(AO85,AP85)</f>
        <v>0</v>
      </c>
      <c r="AR85" s="33"/>
      <c r="AS85" s="34"/>
      <c r="AT85" s="36">
        <f>SUM(AR85,AS85)</f>
        <v>0</v>
      </c>
      <c r="AU85" s="33"/>
      <c r="AV85" s="34"/>
      <c r="AW85" s="36">
        <f>SUM(AU85,AV85)</f>
        <v>0</v>
      </c>
      <c r="AX85" s="33"/>
      <c r="AY85" s="34"/>
      <c r="AZ85" s="36">
        <f>SUM(AX85,AY85)</f>
        <v>0</v>
      </c>
      <c r="BA85" s="33"/>
      <c r="BB85" s="34"/>
      <c r="BC85" s="36">
        <f>SUM(BA85,BB85)</f>
        <v>0</v>
      </c>
      <c r="BD85" s="33"/>
      <c r="BE85" s="34"/>
      <c r="BF85" s="36">
        <f>SUM(BD85,BE85)</f>
        <v>0</v>
      </c>
      <c r="BG85" s="33"/>
      <c r="BH85" s="34"/>
      <c r="BI85" s="36">
        <f>SUM(BG85,BH85)</f>
        <v>0</v>
      </c>
      <c r="BJ85" s="33"/>
      <c r="BK85" s="34"/>
      <c r="BL85" s="36">
        <f>SUM(BJ85,BK85)</f>
        <v>0</v>
      </c>
      <c r="BM85" s="33"/>
      <c r="BN85" s="34"/>
      <c r="BO85" s="36">
        <f>SUM(BM85,BN85)</f>
        <v>0</v>
      </c>
      <c r="BP85" s="33"/>
      <c r="BQ85" s="34"/>
      <c r="BR85" s="36">
        <f>SUM(BP85,BQ85)</f>
        <v>0</v>
      </c>
      <c r="BS85" s="33"/>
      <c r="BT85" s="34"/>
      <c r="BU85" s="36">
        <f>SUM(BS85,BT85)</f>
        <v>0</v>
      </c>
      <c r="BV85" s="33"/>
      <c r="BW85" s="34"/>
      <c r="BX85" s="36">
        <f>SUM(BV85,BW85)</f>
        <v>0</v>
      </c>
      <c r="BY85" s="33"/>
      <c r="BZ85" s="34"/>
      <c r="CA85" s="36">
        <f>SUM(BY85,BZ85)</f>
        <v>0</v>
      </c>
      <c r="CB85" s="33">
        <f t="shared" si="110"/>
        <v>0</v>
      </c>
      <c r="CC85" s="34">
        <f t="shared" si="110"/>
        <v>0</v>
      </c>
      <c r="CD85" s="36">
        <f>SUM(CB85,CC85)</f>
        <v>0</v>
      </c>
      <c r="CE85" s="33"/>
      <c r="CF85" s="34">
        <v>190.8396947</v>
      </c>
      <c r="CG85" s="36">
        <v>0</v>
      </c>
      <c r="CH85" s="33">
        <v>0</v>
      </c>
      <c r="CI85" s="34">
        <v>37.667938929999998</v>
      </c>
      <c r="CJ85" s="36">
        <f>SUM(CH85,CI85)</f>
        <v>37.667938929999998</v>
      </c>
      <c r="CK85" s="33">
        <v>0</v>
      </c>
      <c r="CL85" s="34">
        <v>95.419847329999996</v>
      </c>
      <c r="CM85" s="36">
        <f>SUM(CK85,CL85)</f>
        <v>95.419847329999996</v>
      </c>
      <c r="CN85" s="33">
        <v>0</v>
      </c>
      <c r="CO85" s="34">
        <v>190.8396947</v>
      </c>
      <c r="CP85" s="36">
        <f>SUM(CN85,CO85)</f>
        <v>190.8396947</v>
      </c>
      <c r="CQ85" s="33">
        <v>0</v>
      </c>
      <c r="CR85" s="34">
        <v>76.335877859999997</v>
      </c>
      <c r="CS85" s="36">
        <f>SUM(CQ85,CR85)</f>
        <v>76.335877859999997</v>
      </c>
      <c r="CT85" s="33"/>
      <c r="CU85" s="34"/>
      <c r="CV85" s="36"/>
      <c r="CW85" s="33"/>
      <c r="CX85" s="34"/>
      <c r="CY85" s="36"/>
      <c r="CZ85" s="33"/>
      <c r="DA85" s="34"/>
      <c r="DB85" s="36"/>
      <c r="DC85" s="33"/>
      <c r="DD85" s="34"/>
      <c r="DE85" s="36"/>
      <c r="DF85" s="33"/>
      <c r="DG85" s="34"/>
      <c r="DH85" s="36"/>
      <c r="DI85" s="33"/>
      <c r="DJ85" s="34"/>
      <c r="DK85" s="36"/>
      <c r="DL85" s="33"/>
      <c r="DM85" s="34"/>
      <c r="DN85" s="36"/>
      <c r="DO85" s="33">
        <f t="shared" si="111"/>
        <v>0</v>
      </c>
      <c r="DP85" s="34">
        <f t="shared" si="93"/>
        <v>591.10305352</v>
      </c>
      <c r="DQ85" s="36">
        <f>SUM(DO85,DP85)</f>
        <v>591.10305352</v>
      </c>
    </row>
    <row r="86" spans="2:121" x14ac:dyDescent="0.25">
      <c r="B86" s="199"/>
      <c r="C86" s="190"/>
      <c r="D86" s="83" t="s">
        <v>59</v>
      </c>
      <c r="E86" s="33"/>
      <c r="F86" s="34"/>
      <c r="G86" s="36">
        <f t="shared" si="112"/>
        <v>0</v>
      </c>
      <c r="H86" s="33"/>
      <c r="I86" s="34"/>
      <c r="J86" s="36">
        <f>SUM(H86,I86)</f>
        <v>0</v>
      </c>
      <c r="K86" s="33"/>
      <c r="L86" s="34"/>
      <c r="M86" s="36">
        <f>SUM(K86,L86)</f>
        <v>0</v>
      </c>
      <c r="N86" s="33"/>
      <c r="O86" s="34"/>
      <c r="P86" s="36">
        <f>SUM(N86,O86)</f>
        <v>0</v>
      </c>
      <c r="Q86" s="33"/>
      <c r="R86" s="34"/>
      <c r="S86" s="36">
        <f>SUM(Q86,R86)</f>
        <v>0</v>
      </c>
      <c r="T86" s="33"/>
      <c r="U86" s="34"/>
      <c r="V86" s="36">
        <f>SUM(T86,U86)</f>
        <v>0</v>
      </c>
      <c r="W86" s="33"/>
      <c r="X86" s="34"/>
      <c r="Y86" s="36">
        <f>SUM(W86,X86)</f>
        <v>0</v>
      </c>
      <c r="Z86" s="33"/>
      <c r="AA86" s="34"/>
      <c r="AB86" s="36">
        <f>SUM(Z86,AA86)</f>
        <v>0</v>
      </c>
      <c r="AC86" s="33"/>
      <c r="AD86" s="34"/>
      <c r="AE86" s="36">
        <f>SUM(AC86,AD86)</f>
        <v>0</v>
      </c>
      <c r="AF86" s="33"/>
      <c r="AG86" s="34"/>
      <c r="AH86" s="36">
        <f>SUM(AF86,AG86)</f>
        <v>0</v>
      </c>
      <c r="AI86" s="33"/>
      <c r="AJ86" s="34"/>
      <c r="AK86" s="36">
        <f>SUM(AI86,AJ86)</f>
        <v>0</v>
      </c>
      <c r="AL86" s="33"/>
      <c r="AM86" s="34"/>
      <c r="AN86" s="36">
        <f>SUM(AL86,AM86)</f>
        <v>0</v>
      </c>
      <c r="AO86" s="33">
        <f t="shared" si="109"/>
        <v>0</v>
      </c>
      <c r="AP86" s="34">
        <f t="shared" si="92"/>
        <v>0</v>
      </c>
      <c r="AQ86" s="36">
        <f>SUM(AO86,AP86)</f>
        <v>0</v>
      </c>
      <c r="AR86" s="33"/>
      <c r="AS86" s="34"/>
      <c r="AT86" s="36">
        <f>SUM(AR86,AS86)</f>
        <v>0</v>
      </c>
      <c r="AU86" s="33"/>
      <c r="AV86" s="34"/>
      <c r="AW86" s="36">
        <f>SUM(AU86,AV86)</f>
        <v>0</v>
      </c>
      <c r="AX86" s="33"/>
      <c r="AY86" s="34"/>
      <c r="AZ86" s="36">
        <f>SUM(AX86,AY86)</f>
        <v>0</v>
      </c>
      <c r="BA86" s="33"/>
      <c r="BB86" s="34"/>
      <c r="BC86" s="36">
        <f>SUM(BA86,BB86)</f>
        <v>0</v>
      </c>
      <c r="BD86" s="33"/>
      <c r="BE86" s="34"/>
      <c r="BF86" s="36">
        <f>SUM(BD86,BE86)</f>
        <v>0</v>
      </c>
      <c r="BG86" s="33"/>
      <c r="BH86" s="34"/>
      <c r="BI86" s="36">
        <f>SUM(BG86,BH86)</f>
        <v>0</v>
      </c>
      <c r="BJ86" s="33"/>
      <c r="BK86" s="34"/>
      <c r="BL86" s="36">
        <f>SUM(BJ86,BK86)</f>
        <v>0</v>
      </c>
      <c r="BM86" s="33"/>
      <c r="BN86" s="34"/>
      <c r="BO86" s="36">
        <f>SUM(BM86,BN86)</f>
        <v>0</v>
      </c>
      <c r="BP86" s="33"/>
      <c r="BQ86" s="34"/>
      <c r="BR86" s="36">
        <f>SUM(BP86,BQ86)</f>
        <v>0</v>
      </c>
      <c r="BS86" s="33"/>
      <c r="BT86" s="34"/>
      <c r="BU86" s="36">
        <f>SUM(BS86,BT86)</f>
        <v>0</v>
      </c>
      <c r="BV86" s="33"/>
      <c r="BW86" s="34"/>
      <c r="BX86" s="36">
        <f>SUM(BV86,BW86)</f>
        <v>0</v>
      </c>
      <c r="BY86" s="33"/>
      <c r="BZ86" s="34"/>
      <c r="CA86" s="36">
        <f>SUM(BY86,BZ86)</f>
        <v>0</v>
      </c>
      <c r="CB86" s="33">
        <f t="shared" si="110"/>
        <v>0</v>
      </c>
      <c r="CC86" s="34">
        <f t="shared" si="110"/>
        <v>0</v>
      </c>
      <c r="CD86" s="36">
        <f>SUM(CB86,CC86)</f>
        <v>0</v>
      </c>
      <c r="CE86" s="33">
        <v>0</v>
      </c>
      <c r="CF86" s="34">
        <v>0</v>
      </c>
      <c r="CG86" s="36">
        <v>0</v>
      </c>
      <c r="CH86" s="33">
        <v>0</v>
      </c>
      <c r="CI86" s="34">
        <v>0</v>
      </c>
      <c r="CJ86" s="36">
        <f>SUM(CH86,CI86)</f>
        <v>0</v>
      </c>
      <c r="CK86" s="33">
        <v>0</v>
      </c>
      <c r="CL86" s="34">
        <v>0</v>
      </c>
      <c r="CM86" s="36">
        <f>SUM(CK86,CL86)</f>
        <v>0</v>
      </c>
      <c r="CN86" s="33">
        <v>0</v>
      </c>
      <c r="CO86" s="34">
        <v>0</v>
      </c>
      <c r="CP86" s="36">
        <f>SUM(CN86,CO86)</f>
        <v>0</v>
      </c>
      <c r="CQ86" s="33">
        <v>0</v>
      </c>
      <c r="CR86" s="34">
        <v>0</v>
      </c>
      <c r="CS86" s="36">
        <f>SUM(CQ86,CR86)</f>
        <v>0</v>
      </c>
      <c r="CT86" s="33"/>
      <c r="CU86" s="34"/>
      <c r="CV86" s="36"/>
      <c r="CW86" s="33"/>
      <c r="CX86" s="34"/>
      <c r="CY86" s="36"/>
      <c r="CZ86" s="33"/>
      <c r="DA86" s="34"/>
      <c r="DB86" s="36"/>
      <c r="DC86" s="33"/>
      <c r="DD86" s="34"/>
      <c r="DE86" s="36"/>
      <c r="DF86" s="33"/>
      <c r="DG86" s="34"/>
      <c r="DH86" s="36"/>
      <c r="DI86" s="33"/>
      <c r="DJ86" s="34"/>
      <c r="DK86" s="36"/>
      <c r="DL86" s="33"/>
      <c r="DM86" s="34"/>
      <c r="DN86" s="36"/>
      <c r="DO86" s="33">
        <f t="shared" si="111"/>
        <v>0</v>
      </c>
      <c r="DP86" s="34">
        <f t="shared" si="93"/>
        <v>0</v>
      </c>
      <c r="DQ86" s="36">
        <f>SUM(DO86,DP86)</f>
        <v>0</v>
      </c>
    </row>
    <row r="87" spans="2:121" x14ac:dyDescent="0.25">
      <c r="B87" s="199"/>
      <c r="C87" s="190"/>
      <c r="D87" s="83" t="s">
        <v>60</v>
      </c>
      <c r="E87" s="33"/>
      <c r="F87" s="34"/>
      <c r="G87" s="36">
        <f t="shared" si="112"/>
        <v>0</v>
      </c>
      <c r="H87" s="33"/>
      <c r="I87" s="34"/>
      <c r="J87" s="36">
        <f>SUM(H87,I87)</f>
        <v>0</v>
      </c>
      <c r="K87" s="33"/>
      <c r="L87" s="34"/>
      <c r="M87" s="36">
        <f>SUM(K87,L87)</f>
        <v>0</v>
      </c>
      <c r="N87" s="33"/>
      <c r="O87" s="34"/>
      <c r="P87" s="36">
        <f>SUM(N87,O87)</f>
        <v>0</v>
      </c>
      <c r="Q87" s="33"/>
      <c r="R87" s="34"/>
      <c r="S87" s="36">
        <f>SUM(Q87,R87)</f>
        <v>0</v>
      </c>
      <c r="T87" s="33"/>
      <c r="U87" s="34"/>
      <c r="V87" s="36">
        <f>SUM(T87,U87)</f>
        <v>0</v>
      </c>
      <c r="W87" s="33"/>
      <c r="X87" s="34"/>
      <c r="Y87" s="36">
        <f>SUM(W87,X87)</f>
        <v>0</v>
      </c>
      <c r="Z87" s="33"/>
      <c r="AA87" s="34"/>
      <c r="AB87" s="36">
        <v>0</v>
      </c>
      <c r="AC87" s="33"/>
      <c r="AD87" s="34"/>
      <c r="AE87" s="36">
        <v>0</v>
      </c>
      <c r="AF87" s="33"/>
      <c r="AG87" s="34"/>
      <c r="AH87" s="36">
        <v>0</v>
      </c>
      <c r="AI87" s="33"/>
      <c r="AJ87" s="34"/>
      <c r="AK87" s="36">
        <v>0</v>
      </c>
      <c r="AL87" s="33"/>
      <c r="AM87" s="34"/>
      <c r="AN87" s="36">
        <v>0</v>
      </c>
      <c r="AO87" s="33">
        <f t="shared" si="109"/>
        <v>0</v>
      </c>
      <c r="AP87" s="34">
        <f t="shared" si="92"/>
        <v>0</v>
      </c>
      <c r="AQ87" s="36">
        <v>0</v>
      </c>
      <c r="AR87" s="33"/>
      <c r="AS87" s="34"/>
      <c r="AT87" s="36">
        <v>0</v>
      </c>
      <c r="AU87" s="33"/>
      <c r="AV87" s="34"/>
      <c r="AW87" s="36">
        <v>0</v>
      </c>
      <c r="AX87" s="33"/>
      <c r="AY87" s="34"/>
      <c r="AZ87" s="36">
        <v>0</v>
      </c>
      <c r="BA87" s="33"/>
      <c r="BB87" s="34"/>
      <c r="BC87" s="36">
        <v>0</v>
      </c>
      <c r="BD87" s="33"/>
      <c r="BE87" s="34"/>
      <c r="BF87" s="36">
        <v>0</v>
      </c>
      <c r="BG87" s="33"/>
      <c r="BH87" s="34"/>
      <c r="BI87" s="36">
        <v>0</v>
      </c>
      <c r="BJ87" s="33"/>
      <c r="BK87" s="34"/>
      <c r="BL87" s="36">
        <v>0</v>
      </c>
      <c r="BM87" s="33"/>
      <c r="BN87" s="34"/>
      <c r="BO87" s="36">
        <v>0</v>
      </c>
      <c r="BP87" s="33"/>
      <c r="BQ87" s="34"/>
      <c r="BR87" s="36">
        <v>0</v>
      </c>
      <c r="BS87" s="33"/>
      <c r="BT87" s="34"/>
      <c r="BU87" s="36">
        <v>0</v>
      </c>
      <c r="BV87" s="33"/>
      <c r="BW87" s="34"/>
      <c r="BX87" s="36">
        <v>0</v>
      </c>
      <c r="BY87" s="33"/>
      <c r="BZ87" s="34"/>
      <c r="CA87" s="36">
        <v>0</v>
      </c>
      <c r="CB87" s="33">
        <f t="shared" si="110"/>
        <v>0</v>
      </c>
      <c r="CC87" s="34">
        <f t="shared" si="110"/>
        <v>0</v>
      </c>
      <c r="CD87" s="36">
        <v>0</v>
      </c>
      <c r="CE87" s="33">
        <v>0</v>
      </c>
      <c r="CF87" s="34">
        <v>0</v>
      </c>
      <c r="CG87" s="36">
        <v>0</v>
      </c>
      <c r="CH87" s="33">
        <v>0</v>
      </c>
      <c r="CI87" s="34">
        <v>0</v>
      </c>
      <c r="CJ87" s="36">
        <v>0</v>
      </c>
      <c r="CK87" s="33">
        <v>0</v>
      </c>
      <c r="CL87" s="34">
        <v>0</v>
      </c>
      <c r="CM87" s="36">
        <v>0</v>
      </c>
      <c r="CN87" s="33">
        <v>0</v>
      </c>
      <c r="CO87" s="34">
        <v>0</v>
      </c>
      <c r="CP87" s="36">
        <v>0</v>
      </c>
      <c r="CQ87" s="33">
        <v>0</v>
      </c>
      <c r="CR87" s="34">
        <v>0</v>
      </c>
      <c r="CS87" s="36">
        <v>0</v>
      </c>
      <c r="CT87" s="33"/>
      <c r="CU87" s="34"/>
      <c r="CV87" s="36"/>
      <c r="CW87" s="33"/>
      <c r="CX87" s="34"/>
      <c r="CY87" s="36"/>
      <c r="CZ87" s="33"/>
      <c r="DA87" s="34"/>
      <c r="DB87" s="36"/>
      <c r="DC87" s="33"/>
      <c r="DD87" s="34"/>
      <c r="DE87" s="36"/>
      <c r="DF87" s="33"/>
      <c r="DG87" s="34"/>
      <c r="DH87" s="36"/>
      <c r="DI87" s="33"/>
      <c r="DJ87" s="34"/>
      <c r="DK87" s="36"/>
      <c r="DL87" s="33"/>
      <c r="DM87" s="34"/>
      <c r="DN87" s="36"/>
      <c r="DO87" s="33">
        <f t="shared" si="111"/>
        <v>0</v>
      </c>
      <c r="DP87" s="34">
        <f t="shared" si="93"/>
        <v>0</v>
      </c>
      <c r="DQ87" s="36">
        <v>0</v>
      </c>
    </row>
    <row r="88" spans="2:121" ht="30" x14ac:dyDescent="0.25">
      <c r="B88" s="199"/>
      <c r="C88" s="190"/>
      <c r="D88" s="84" t="s">
        <v>61</v>
      </c>
      <c r="E88" s="40">
        <f>+SUM(E83:E87)</f>
        <v>0</v>
      </c>
      <c r="F88" s="41">
        <f>+SUM(F83:F87)</f>
        <v>0</v>
      </c>
      <c r="G88" s="42">
        <f>SUM(E88,F88)</f>
        <v>0</v>
      </c>
      <c r="H88" s="40">
        <f>+SUM(H83:H87)</f>
        <v>0</v>
      </c>
      <c r="I88" s="41">
        <f>+SUM(I83:I87)</f>
        <v>0</v>
      </c>
      <c r="J88" s="42">
        <f>SUM(H88,I88)</f>
        <v>0</v>
      </c>
      <c r="K88" s="40">
        <f>+SUM(K83:K87)</f>
        <v>0</v>
      </c>
      <c r="L88" s="41">
        <f>+SUM(L83:L87)</f>
        <v>0</v>
      </c>
      <c r="M88" s="42">
        <f>SUM(K88,L88)</f>
        <v>0</v>
      </c>
      <c r="N88" s="40">
        <f>+SUM(N83:N87)</f>
        <v>0</v>
      </c>
      <c r="O88" s="41">
        <f>+SUM(O83:O87)</f>
        <v>0</v>
      </c>
      <c r="P88" s="42">
        <f>SUM(N88,O88)</f>
        <v>0</v>
      </c>
      <c r="Q88" s="40">
        <f>+SUM(Q83:Q87)</f>
        <v>0</v>
      </c>
      <c r="R88" s="41">
        <f>+SUM(R83:R87)</f>
        <v>0</v>
      </c>
      <c r="S88" s="42">
        <f>SUM(Q88,R88)</f>
        <v>0</v>
      </c>
      <c r="T88" s="40">
        <f>+SUM(T83:T87)</f>
        <v>0</v>
      </c>
      <c r="U88" s="41">
        <f>+SUM(U83:U87)</f>
        <v>0</v>
      </c>
      <c r="V88" s="42">
        <f>SUM(T88,U88)</f>
        <v>0</v>
      </c>
      <c r="W88" s="40">
        <f>+SUM(W83:W87)</f>
        <v>0</v>
      </c>
      <c r="X88" s="41">
        <f>+SUM(X83:X87)</f>
        <v>0</v>
      </c>
      <c r="Y88" s="42">
        <f>SUM(W88,X88)</f>
        <v>0</v>
      </c>
      <c r="Z88" s="40">
        <f>+SUM(Z83:Z87)</f>
        <v>0</v>
      </c>
      <c r="AA88" s="41">
        <f>+SUM(AA83:AA87)</f>
        <v>0</v>
      </c>
      <c r="AB88" s="42">
        <f>SUM(Z88,AA88)</f>
        <v>0</v>
      </c>
      <c r="AC88" s="40">
        <f>+SUM(AC83:AC87)</f>
        <v>0</v>
      </c>
      <c r="AD88" s="41">
        <f>+SUM(AD83:AD87)</f>
        <v>0</v>
      </c>
      <c r="AE88" s="42">
        <f>SUM(AC88,AD88)</f>
        <v>0</v>
      </c>
      <c r="AF88" s="40">
        <f>+SUM(AF83:AF87)</f>
        <v>0</v>
      </c>
      <c r="AG88" s="41">
        <f>+SUM(AG83:AG87)</f>
        <v>0</v>
      </c>
      <c r="AH88" s="42">
        <f>SUM(AF88,AG88)</f>
        <v>0</v>
      </c>
      <c r="AI88" s="40">
        <f>+SUM(AI83:AI87)</f>
        <v>0</v>
      </c>
      <c r="AJ88" s="41">
        <f>+SUM(AJ83:AJ87)</f>
        <v>0</v>
      </c>
      <c r="AK88" s="42">
        <f>SUM(AI88,AJ88)</f>
        <v>0</v>
      </c>
      <c r="AL88" s="40">
        <f>+SUM(AL83:AL87)</f>
        <v>0</v>
      </c>
      <c r="AM88" s="41">
        <f>+SUM(AM83:AM87)</f>
        <v>0</v>
      </c>
      <c r="AN88" s="42">
        <f>SUM(AL88,AM88)</f>
        <v>0</v>
      </c>
      <c r="AO88" s="40">
        <f t="shared" si="109"/>
        <v>0</v>
      </c>
      <c r="AP88" s="41">
        <f t="shared" si="92"/>
        <v>0</v>
      </c>
      <c r="AQ88" s="42">
        <f>SUM(AO88,AP88)</f>
        <v>0</v>
      </c>
      <c r="AR88" s="40">
        <f>+SUM(AR83:AR87)</f>
        <v>0</v>
      </c>
      <c r="AS88" s="41">
        <f>+SUM(AS83:AS87)</f>
        <v>0</v>
      </c>
      <c r="AT88" s="42">
        <f>SUM(AR88,AS88)</f>
        <v>0</v>
      </c>
      <c r="AU88" s="40">
        <f>+SUM(AU83:AU87)</f>
        <v>0</v>
      </c>
      <c r="AV88" s="41">
        <f>+SUM(AV83:AV87)</f>
        <v>0</v>
      </c>
      <c r="AW88" s="42">
        <f>SUM(AU88,AV88)</f>
        <v>0</v>
      </c>
      <c r="AX88" s="40">
        <f>+SUM(AX83:AX87)</f>
        <v>0</v>
      </c>
      <c r="AY88" s="41">
        <f>+SUM(AY83:AY87)</f>
        <v>0</v>
      </c>
      <c r="AZ88" s="42">
        <f>SUM(AX88,AY88)</f>
        <v>0</v>
      </c>
      <c r="BA88" s="40">
        <f>+SUM(BA83:BA87)</f>
        <v>0</v>
      </c>
      <c r="BB88" s="41">
        <f>+SUM(BB83:BB87)</f>
        <v>0</v>
      </c>
      <c r="BC88" s="42">
        <f>SUM(BA88,BB88)</f>
        <v>0</v>
      </c>
      <c r="BD88" s="40">
        <f>+SUM(BD83:BD87)</f>
        <v>0</v>
      </c>
      <c r="BE88" s="41">
        <f>+SUM(BE83:BE87)</f>
        <v>0</v>
      </c>
      <c r="BF88" s="42">
        <f>SUM(BD88,BE88)</f>
        <v>0</v>
      </c>
      <c r="BG88" s="40">
        <f>+SUM(BG83:BG87)</f>
        <v>0</v>
      </c>
      <c r="BH88" s="41">
        <f>+SUM(BH83:BH87)</f>
        <v>0</v>
      </c>
      <c r="BI88" s="42">
        <f>SUM(BG88,BH88)</f>
        <v>0</v>
      </c>
      <c r="BJ88" s="40">
        <f>+SUM(BJ83:BJ87)</f>
        <v>0</v>
      </c>
      <c r="BK88" s="41">
        <f>+SUM(BK83:BK87)</f>
        <v>0</v>
      </c>
      <c r="BL88" s="42">
        <f>SUM(BJ88,BK88)</f>
        <v>0</v>
      </c>
      <c r="BM88" s="40">
        <f>+SUM(BM83:BM87)</f>
        <v>0</v>
      </c>
      <c r="BN88" s="41">
        <f>+SUM(BN83:BN87)</f>
        <v>0</v>
      </c>
      <c r="BO88" s="42">
        <f>SUM(BM88,BN88)</f>
        <v>0</v>
      </c>
      <c r="BP88" s="40">
        <f>+SUM(BP83:BP87)</f>
        <v>0</v>
      </c>
      <c r="BQ88" s="41">
        <f>+SUM(BQ83:BQ87)</f>
        <v>0</v>
      </c>
      <c r="BR88" s="42">
        <f>SUM(BP88,BQ88)</f>
        <v>0</v>
      </c>
      <c r="BS88" s="40">
        <f>+SUM(BS83:BS87)</f>
        <v>0</v>
      </c>
      <c r="BT88" s="41">
        <f>+SUM(BT83:BT87)</f>
        <v>0</v>
      </c>
      <c r="BU88" s="42">
        <f>SUM(BS88,BT88)</f>
        <v>0</v>
      </c>
      <c r="BV88" s="40">
        <f>+SUM(BV83:BV87)</f>
        <v>0</v>
      </c>
      <c r="BW88" s="41">
        <f>+SUM(BW83:BW87)</f>
        <v>0</v>
      </c>
      <c r="BX88" s="42">
        <f>SUM(BV88,BW88)</f>
        <v>0</v>
      </c>
      <c r="BY88" s="40">
        <f>+SUM(BY83:BY87)</f>
        <v>0</v>
      </c>
      <c r="BZ88" s="41">
        <f>+SUM(BZ83:BZ87)</f>
        <v>0</v>
      </c>
      <c r="CA88" s="42">
        <f>SUM(BY88,BZ88)</f>
        <v>0</v>
      </c>
      <c r="CB88" s="40">
        <f t="shared" si="110"/>
        <v>0</v>
      </c>
      <c r="CC88" s="41">
        <f t="shared" si="110"/>
        <v>0</v>
      </c>
      <c r="CD88" s="42">
        <f>SUM(CB88,CC88)</f>
        <v>0</v>
      </c>
      <c r="CE88" s="40">
        <f>+SUM(CE83:CE87)</f>
        <v>0</v>
      </c>
      <c r="CF88" s="41">
        <f>+SUM(CF83:CF87)</f>
        <v>190.8396947</v>
      </c>
      <c r="CG88" s="42">
        <f>SUM(CE88,CF88)</f>
        <v>190.8396947</v>
      </c>
      <c r="CH88" s="40">
        <f t="shared" ref="CH88:CP88" si="113">+SUM(CH83:CH87)</f>
        <v>0</v>
      </c>
      <c r="CI88" s="41">
        <f t="shared" si="113"/>
        <v>37.667938929999998</v>
      </c>
      <c r="CJ88" s="42">
        <f t="shared" si="113"/>
        <v>37.667938929999998</v>
      </c>
      <c r="CK88" s="40">
        <f t="shared" si="113"/>
        <v>0</v>
      </c>
      <c r="CL88" s="41">
        <f t="shared" si="113"/>
        <v>95.419847329999996</v>
      </c>
      <c r="CM88" s="42">
        <f t="shared" si="113"/>
        <v>95.419847329999996</v>
      </c>
      <c r="CN88" s="40">
        <f t="shared" si="113"/>
        <v>0</v>
      </c>
      <c r="CO88" s="41">
        <f t="shared" si="113"/>
        <v>190.8396947</v>
      </c>
      <c r="CP88" s="42">
        <f t="shared" si="113"/>
        <v>190.8396947</v>
      </c>
      <c r="CQ88" s="40">
        <f>+SUM(CQ83:CQ87)</f>
        <v>0</v>
      </c>
      <c r="CR88" s="41">
        <f>+SUM(CR83:CR87)</f>
        <v>76.335877859999997</v>
      </c>
      <c r="CS88" s="42">
        <f>SUM(CQ88,CR88)</f>
        <v>76.335877859999997</v>
      </c>
      <c r="CT88" s="40">
        <f>+SUM(CT83:CT87)</f>
        <v>0</v>
      </c>
      <c r="CU88" s="41">
        <f>+SUM(CU83:CU87)</f>
        <v>0</v>
      </c>
      <c r="CV88" s="42">
        <f>SUM(CT88,CU88)</f>
        <v>0</v>
      </c>
      <c r="CW88" s="40">
        <f>+SUM(CW83:CW87)</f>
        <v>0</v>
      </c>
      <c r="CX88" s="41">
        <f>+SUM(CX83:CX87)</f>
        <v>0</v>
      </c>
      <c r="CY88" s="42">
        <f>SUM(CW88,CX88)</f>
        <v>0</v>
      </c>
      <c r="CZ88" s="40">
        <f>+SUM(CZ83:CZ87)</f>
        <v>0</v>
      </c>
      <c r="DA88" s="41">
        <f>+SUM(DA83:DA87)</f>
        <v>0</v>
      </c>
      <c r="DB88" s="42">
        <f>SUM(CZ88,DA88)</f>
        <v>0</v>
      </c>
      <c r="DC88" s="40">
        <f>+SUM(DC83:DC87)</f>
        <v>0</v>
      </c>
      <c r="DD88" s="41">
        <f>+SUM(DD83:DD87)</f>
        <v>0</v>
      </c>
      <c r="DE88" s="42">
        <f>SUM(DC88,DD88)</f>
        <v>0</v>
      </c>
      <c r="DF88" s="40">
        <f>+SUM(DF83:DF87)</f>
        <v>0</v>
      </c>
      <c r="DG88" s="41">
        <f>+SUM(DG83:DG87)</f>
        <v>0</v>
      </c>
      <c r="DH88" s="42">
        <f>SUM(DF88,DG88)</f>
        <v>0</v>
      </c>
      <c r="DI88" s="40">
        <f>+SUM(DI83:DI87)</f>
        <v>0</v>
      </c>
      <c r="DJ88" s="41">
        <f>+SUM(DJ83:DJ87)</f>
        <v>0</v>
      </c>
      <c r="DK88" s="42">
        <f>SUM(DI88,DJ88)</f>
        <v>0</v>
      </c>
      <c r="DL88" s="40">
        <f>+SUM(DL83:DL87)</f>
        <v>0</v>
      </c>
      <c r="DM88" s="41">
        <f>+SUM(DM83:DM87)</f>
        <v>0</v>
      </c>
      <c r="DN88" s="42">
        <f>SUM(DL88,DM88)</f>
        <v>0</v>
      </c>
      <c r="DO88" s="40">
        <f t="shared" si="111"/>
        <v>0</v>
      </c>
      <c r="DP88" s="41">
        <f t="shared" si="93"/>
        <v>591.10305352</v>
      </c>
      <c r="DQ88" s="42">
        <f>SUM(DO88,DP88)</f>
        <v>591.10305352</v>
      </c>
    </row>
    <row r="89" spans="2:121" x14ac:dyDescent="0.25">
      <c r="B89" s="199"/>
      <c r="C89" s="190"/>
      <c r="D89" s="86" t="s">
        <v>62</v>
      </c>
      <c r="E89" s="43"/>
      <c r="F89" s="38"/>
      <c r="G89" s="44"/>
      <c r="H89" s="43"/>
      <c r="I89" s="38"/>
      <c r="J89" s="44"/>
      <c r="K89" s="43"/>
      <c r="L89" s="38"/>
      <c r="M89" s="44"/>
      <c r="N89" s="43"/>
      <c r="O89" s="38"/>
      <c r="P89" s="44"/>
      <c r="Q89" s="43"/>
      <c r="R89" s="38"/>
      <c r="S89" s="44"/>
      <c r="T89" s="43"/>
      <c r="U89" s="38"/>
      <c r="V89" s="44"/>
      <c r="W89" s="43"/>
      <c r="X89" s="38"/>
      <c r="Y89" s="44"/>
      <c r="Z89" s="43"/>
      <c r="AA89" s="38"/>
      <c r="AB89" s="44"/>
      <c r="AC89" s="43"/>
      <c r="AD89" s="38"/>
      <c r="AE89" s="44"/>
      <c r="AF89" s="43"/>
      <c r="AG89" s="38"/>
      <c r="AH89" s="44"/>
      <c r="AI89" s="43"/>
      <c r="AJ89" s="38"/>
      <c r="AK89" s="44"/>
      <c r="AL89" s="43"/>
      <c r="AM89" s="38"/>
      <c r="AN89" s="44"/>
      <c r="AO89" s="43">
        <f t="shared" si="109"/>
        <v>0</v>
      </c>
      <c r="AP89" s="38">
        <f t="shared" si="92"/>
        <v>0</v>
      </c>
      <c r="AQ89" s="44"/>
      <c r="AR89" s="43"/>
      <c r="AS89" s="38"/>
      <c r="AT89" s="44"/>
      <c r="AU89" s="43"/>
      <c r="AV89" s="38"/>
      <c r="AW89" s="44"/>
      <c r="AX89" s="43"/>
      <c r="AY89" s="38"/>
      <c r="AZ89" s="44"/>
      <c r="BA89" s="43"/>
      <c r="BB89" s="38"/>
      <c r="BC89" s="44"/>
      <c r="BD89" s="43"/>
      <c r="BE89" s="38"/>
      <c r="BF89" s="44"/>
      <c r="BG89" s="43"/>
      <c r="BH89" s="38"/>
      <c r="BI89" s="44"/>
      <c r="BJ89" s="43"/>
      <c r="BK89" s="38"/>
      <c r="BL89" s="44"/>
      <c r="BM89" s="43"/>
      <c r="BN89" s="38"/>
      <c r="BO89" s="44"/>
      <c r="BP89" s="43"/>
      <c r="BQ89" s="38"/>
      <c r="BR89" s="44"/>
      <c r="BS89" s="43"/>
      <c r="BT89" s="38"/>
      <c r="BU89" s="44"/>
      <c r="BV89" s="43"/>
      <c r="BW89" s="38"/>
      <c r="BX89" s="44"/>
      <c r="BY89" s="43"/>
      <c r="BZ89" s="38"/>
      <c r="CA89" s="44"/>
      <c r="CB89" s="43">
        <f t="shared" si="110"/>
        <v>0</v>
      </c>
      <c r="CC89" s="38">
        <f t="shared" si="110"/>
        <v>0</v>
      </c>
      <c r="CD89" s="44"/>
      <c r="CE89" s="43"/>
      <c r="CF89" s="38"/>
      <c r="CG89" s="44"/>
      <c r="CH89" s="43"/>
      <c r="CI89" s="38"/>
      <c r="CJ89" s="44"/>
      <c r="CK89" s="43"/>
      <c r="CL89" s="38"/>
      <c r="CM89" s="44"/>
      <c r="CN89" s="43"/>
      <c r="CO89" s="38"/>
      <c r="CP89" s="44"/>
      <c r="CQ89" s="43"/>
      <c r="CR89" s="38"/>
      <c r="CS89" s="44"/>
      <c r="CT89" s="43"/>
      <c r="CU89" s="38"/>
      <c r="CV89" s="44"/>
      <c r="CW89" s="43"/>
      <c r="CX89" s="38"/>
      <c r="CY89" s="44"/>
      <c r="CZ89" s="43"/>
      <c r="DA89" s="38"/>
      <c r="DB89" s="44"/>
      <c r="DC89" s="43"/>
      <c r="DD89" s="38"/>
      <c r="DE89" s="44"/>
      <c r="DF89" s="43"/>
      <c r="DG89" s="38"/>
      <c r="DH89" s="44"/>
      <c r="DI89" s="43"/>
      <c r="DJ89" s="38"/>
      <c r="DK89" s="44"/>
      <c r="DL89" s="43"/>
      <c r="DM89" s="38"/>
      <c r="DN89" s="44"/>
      <c r="DO89" s="43">
        <f t="shared" si="111"/>
        <v>0</v>
      </c>
      <c r="DP89" s="38">
        <f t="shared" si="93"/>
        <v>0</v>
      </c>
      <c r="DQ89" s="44"/>
    </row>
    <row r="90" spans="2:121" x14ac:dyDescent="0.25">
      <c r="B90" s="199"/>
      <c r="C90" s="190"/>
      <c r="D90" s="83" t="s">
        <v>63</v>
      </c>
      <c r="E90" s="33">
        <v>0</v>
      </c>
      <c r="F90" s="34">
        <v>0</v>
      </c>
      <c r="G90" s="36">
        <f>SUM(E90:F90)</f>
        <v>0</v>
      </c>
      <c r="H90" s="33">
        <v>0</v>
      </c>
      <c r="I90" s="34">
        <v>0</v>
      </c>
      <c r="J90" s="36">
        <f>SUM(H90:I90)</f>
        <v>0</v>
      </c>
      <c r="K90" s="33">
        <v>0</v>
      </c>
      <c r="L90" s="34">
        <v>0</v>
      </c>
      <c r="M90" s="36">
        <f>SUM(K90:L90)</f>
        <v>0</v>
      </c>
      <c r="N90" s="33">
        <v>0</v>
      </c>
      <c r="O90" s="34">
        <v>0</v>
      </c>
      <c r="P90" s="36">
        <f>SUM(N90:O90)</f>
        <v>0</v>
      </c>
      <c r="Q90" s="33">
        <v>0</v>
      </c>
      <c r="R90" s="34">
        <v>0</v>
      </c>
      <c r="S90" s="36">
        <f>SUM(Q90:R90)</f>
        <v>0</v>
      </c>
      <c r="T90" s="33"/>
      <c r="U90" s="34"/>
      <c r="V90" s="36">
        <f>SUM(T90:U90)</f>
        <v>0</v>
      </c>
      <c r="W90" s="33"/>
      <c r="X90" s="34"/>
      <c r="Y90" s="36">
        <f>SUM(W90:X90)</f>
        <v>0</v>
      </c>
      <c r="Z90" s="33"/>
      <c r="AA90" s="34"/>
      <c r="AB90" s="36"/>
      <c r="AC90" s="33"/>
      <c r="AD90" s="34"/>
      <c r="AE90" s="36"/>
      <c r="AF90" s="33"/>
      <c r="AG90" s="34"/>
      <c r="AH90" s="36"/>
      <c r="AI90" s="33">
        <v>0</v>
      </c>
      <c r="AJ90" s="34">
        <v>0</v>
      </c>
      <c r="AK90" s="36">
        <f>SUM(AI90:AJ90)</f>
        <v>0</v>
      </c>
      <c r="AL90" s="33">
        <v>0</v>
      </c>
      <c r="AM90" s="34">
        <v>0</v>
      </c>
      <c r="AN90" s="36">
        <f>SUM(AL90:AM90)</f>
        <v>0</v>
      </c>
      <c r="AO90" s="33">
        <f t="shared" si="109"/>
        <v>0</v>
      </c>
      <c r="AP90" s="34">
        <f t="shared" si="92"/>
        <v>0</v>
      </c>
      <c r="AQ90" s="36">
        <f>SUM(AO90:AP90)</f>
        <v>0</v>
      </c>
      <c r="AR90" s="33">
        <v>0</v>
      </c>
      <c r="AS90" s="34">
        <v>0</v>
      </c>
      <c r="AT90" s="36">
        <f>SUM(AR90:AS90)</f>
        <v>0</v>
      </c>
      <c r="AU90" s="33">
        <v>0</v>
      </c>
      <c r="AV90" s="34">
        <v>0</v>
      </c>
      <c r="AW90" s="36">
        <f>SUM(AU90:AV90)</f>
        <v>0</v>
      </c>
      <c r="AX90" s="33">
        <v>0</v>
      </c>
      <c r="AY90" s="34">
        <v>0</v>
      </c>
      <c r="AZ90" s="36">
        <f>SUM(AX90:AY90)</f>
        <v>0</v>
      </c>
      <c r="BA90" s="33">
        <v>0</v>
      </c>
      <c r="BB90" s="34">
        <v>0</v>
      </c>
      <c r="BC90" s="36">
        <f>SUM(BA90:BB90)</f>
        <v>0</v>
      </c>
      <c r="BD90" s="33">
        <v>0</v>
      </c>
      <c r="BE90" s="34">
        <v>0</v>
      </c>
      <c r="BF90" s="36">
        <f>SUM(BD90:BE90)</f>
        <v>0</v>
      </c>
      <c r="BG90" s="33">
        <v>0</v>
      </c>
      <c r="BH90" s="34">
        <v>0</v>
      </c>
      <c r="BI90" s="36">
        <f>SUM(BG90:BH90)</f>
        <v>0</v>
      </c>
      <c r="BJ90" s="33">
        <v>0</v>
      </c>
      <c r="BK90" s="34">
        <v>0</v>
      </c>
      <c r="BL90" s="36">
        <f>SUM(BJ90:BK90)</f>
        <v>0</v>
      </c>
      <c r="BM90" s="33">
        <v>0</v>
      </c>
      <c r="BN90" s="34">
        <v>0</v>
      </c>
      <c r="BO90" s="36">
        <f>SUM(BM90:BN90)</f>
        <v>0</v>
      </c>
      <c r="BP90" s="33">
        <v>0</v>
      </c>
      <c r="BQ90" s="34">
        <v>0</v>
      </c>
      <c r="BR90" s="36">
        <f>SUM(BP90:BQ90)</f>
        <v>0</v>
      </c>
      <c r="BS90" s="33">
        <v>0</v>
      </c>
      <c r="BT90" s="34">
        <v>0</v>
      </c>
      <c r="BU90" s="36">
        <f>SUM(BS90:BT90)</f>
        <v>0</v>
      </c>
      <c r="BV90" s="33">
        <v>0</v>
      </c>
      <c r="BW90" s="34">
        <v>0</v>
      </c>
      <c r="BX90" s="36">
        <f>SUM(BV90:BW90)</f>
        <v>0</v>
      </c>
      <c r="BY90" s="33">
        <v>0</v>
      </c>
      <c r="BZ90" s="34">
        <v>0</v>
      </c>
      <c r="CA90" s="36">
        <f>SUM(BY90:BZ90)</f>
        <v>0</v>
      </c>
      <c r="CB90" s="33">
        <f t="shared" si="110"/>
        <v>0</v>
      </c>
      <c r="CC90" s="34">
        <f t="shared" si="110"/>
        <v>0</v>
      </c>
      <c r="CD90" s="36">
        <f>SUM(CB90:CC90)</f>
        <v>0</v>
      </c>
      <c r="CE90" s="33">
        <v>0</v>
      </c>
      <c r="CF90" s="34">
        <v>0</v>
      </c>
      <c r="CG90" s="36">
        <f>SUM(CE90:CF90)</f>
        <v>0</v>
      </c>
      <c r="CH90" s="33">
        <v>0</v>
      </c>
      <c r="CI90" s="34">
        <v>0</v>
      </c>
      <c r="CJ90" s="36">
        <f>SUM(CH90:CI90)</f>
        <v>0</v>
      </c>
      <c r="CK90" s="33">
        <v>0</v>
      </c>
      <c r="CL90" s="34">
        <v>0</v>
      </c>
      <c r="CM90" s="36">
        <f>(CK90+CL90)</f>
        <v>0</v>
      </c>
      <c r="CN90" s="33">
        <v>0</v>
      </c>
      <c r="CO90" s="34">
        <v>0</v>
      </c>
      <c r="CP90" s="36">
        <f>(CN90+CO90)</f>
        <v>0</v>
      </c>
      <c r="CQ90" s="33">
        <v>0</v>
      </c>
      <c r="CR90" s="34">
        <v>0</v>
      </c>
      <c r="CS90" s="36">
        <f>SUM(CQ90:CR90)</f>
        <v>0</v>
      </c>
      <c r="CT90" s="33"/>
      <c r="CU90" s="34"/>
      <c r="CV90" s="36"/>
      <c r="CW90" s="33"/>
      <c r="CX90" s="34"/>
      <c r="CY90" s="36"/>
      <c r="CZ90" s="33"/>
      <c r="DA90" s="34"/>
      <c r="DB90" s="36"/>
      <c r="DC90" s="33"/>
      <c r="DD90" s="34"/>
      <c r="DE90" s="36"/>
      <c r="DF90" s="33"/>
      <c r="DG90" s="34"/>
      <c r="DH90" s="36"/>
      <c r="DI90" s="33"/>
      <c r="DJ90" s="34"/>
      <c r="DK90" s="36"/>
      <c r="DL90" s="33"/>
      <c r="DM90" s="34"/>
      <c r="DN90" s="36"/>
      <c r="DO90" s="33">
        <f t="shared" si="111"/>
        <v>0</v>
      </c>
      <c r="DP90" s="34">
        <f t="shared" si="93"/>
        <v>0</v>
      </c>
      <c r="DQ90" s="36">
        <f>SUM(DO90:DP90)</f>
        <v>0</v>
      </c>
    </row>
    <row r="91" spans="2:121" x14ac:dyDescent="0.25">
      <c r="B91" s="199"/>
      <c r="C91" s="190"/>
      <c r="D91" s="84" t="s">
        <v>64</v>
      </c>
      <c r="E91" s="46">
        <f>E90</f>
        <v>0</v>
      </c>
      <c r="F91" s="47">
        <f>F90</f>
        <v>0</v>
      </c>
      <c r="G91" s="53">
        <f>SUM(E91:F91)</f>
        <v>0</v>
      </c>
      <c r="H91" s="46">
        <f>H90</f>
        <v>0</v>
      </c>
      <c r="I91" s="47">
        <f>I90</f>
        <v>0</v>
      </c>
      <c r="J91" s="53">
        <f>SUM(H91:I91)</f>
        <v>0</v>
      </c>
      <c r="K91" s="46">
        <f>K90</f>
        <v>0</v>
      </c>
      <c r="L91" s="47">
        <f>L90</f>
        <v>0</v>
      </c>
      <c r="M91" s="53">
        <f>SUM(K91:L91)</f>
        <v>0</v>
      </c>
      <c r="N91" s="46">
        <f>N90</f>
        <v>0</v>
      </c>
      <c r="O91" s="47">
        <f>O90</f>
        <v>0</v>
      </c>
      <c r="P91" s="53">
        <f>SUM(N91:O91)</f>
        <v>0</v>
      </c>
      <c r="Q91" s="46">
        <f>Q90</f>
        <v>0</v>
      </c>
      <c r="R91" s="47">
        <f>R90</f>
        <v>0</v>
      </c>
      <c r="S91" s="53">
        <f>SUM(Q91:R91)</f>
        <v>0</v>
      </c>
      <c r="T91" s="46">
        <f>T90</f>
        <v>0</v>
      </c>
      <c r="U91" s="47">
        <f>U90</f>
        <v>0</v>
      </c>
      <c r="V91" s="53">
        <f>SUM(T91:U91)</f>
        <v>0</v>
      </c>
      <c r="W91" s="46">
        <f>W90</f>
        <v>0</v>
      </c>
      <c r="X91" s="47">
        <f>X90</f>
        <v>0</v>
      </c>
      <c r="Y91" s="53">
        <f>SUM(W91:X91)</f>
        <v>0</v>
      </c>
      <c r="Z91" s="46">
        <f>Z90</f>
        <v>0</v>
      </c>
      <c r="AA91" s="47">
        <f>AA90</f>
        <v>0</v>
      </c>
      <c r="AB91" s="53">
        <f>SUM(Z91:AA91)</f>
        <v>0</v>
      </c>
      <c r="AC91" s="46">
        <f>AC90</f>
        <v>0</v>
      </c>
      <c r="AD91" s="47">
        <f>AD90</f>
        <v>0</v>
      </c>
      <c r="AE91" s="53">
        <f>SUM(AC91:AD91)</f>
        <v>0</v>
      </c>
      <c r="AF91" s="46">
        <f>AF90</f>
        <v>0</v>
      </c>
      <c r="AG91" s="47">
        <f>AG90</f>
        <v>0</v>
      </c>
      <c r="AH91" s="53">
        <f>SUM(AF91:AG91)</f>
        <v>0</v>
      </c>
      <c r="AI91" s="46">
        <f>AI90</f>
        <v>0</v>
      </c>
      <c r="AJ91" s="47">
        <f>AJ90</f>
        <v>0</v>
      </c>
      <c r="AK91" s="53">
        <f>SUM(AI91:AJ91)</f>
        <v>0</v>
      </c>
      <c r="AL91" s="46">
        <f>AL90</f>
        <v>0</v>
      </c>
      <c r="AM91" s="47">
        <f>AM90</f>
        <v>0</v>
      </c>
      <c r="AN91" s="53">
        <f>SUM(AL91:AM91)</f>
        <v>0</v>
      </c>
      <c r="AO91" s="46">
        <f t="shared" si="109"/>
        <v>0</v>
      </c>
      <c r="AP91" s="47">
        <f t="shared" si="92"/>
        <v>0</v>
      </c>
      <c r="AQ91" s="53">
        <f>SUM(AO91:AP91)</f>
        <v>0</v>
      </c>
      <c r="AR91" s="46">
        <f>AR90</f>
        <v>0</v>
      </c>
      <c r="AS91" s="47">
        <f>AS90</f>
        <v>0</v>
      </c>
      <c r="AT91" s="53">
        <f>SUM(AR91:AS91)</f>
        <v>0</v>
      </c>
      <c r="AU91" s="46">
        <f>AU90</f>
        <v>0</v>
      </c>
      <c r="AV91" s="47">
        <f>AV90</f>
        <v>0</v>
      </c>
      <c r="AW91" s="53">
        <f>SUM(AU91:AV91)</f>
        <v>0</v>
      </c>
      <c r="AX91" s="46">
        <f>AX90</f>
        <v>0</v>
      </c>
      <c r="AY91" s="47">
        <f>AY90</f>
        <v>0</v>
      </c>
      <c r="AZ91" s="53">
        <f>SUM(AX91:AY91)</f>
        <v>0</v>
      </c>
      <c r="BA91" s="46">
        <f>BA90</f>
        <v>0</v>
      </c>
      <c r="BB91" s="47">
        <f>BB90</f>
        <v>0</v>
      </c>
      <c r="BC91" s="53">
        <f>SUM(BA91:BB91)</f>
        <v>0</v>
      </c>
      <c r="BD91" s="46">
        <f>BD90</f>
        <v>0</v>
      </c>
      <c r="BE91" s="47">
        <f>BE90</f>
        <v>0</v>
      </c>
      <c r="BF91" s="53">
        <f>SUM(BD91:BE91)</f>
        <v>0</v>
      </c>
      <c r="BG91" s="46">
        <f>BG90</f>
        <v>0</v>
      </c>
      <c r="BH91" s="47">
        <f>BH90</f>
        <v>0</v>
      </c>
      <c r="BI91" s="53">
        <f>SUM(BG91:BH91)</f>
        <v>0</v>
      </c>
      <c r="BJ91" s="46">
        <f>BJ90</f>
        <v>0</v>
      </c>
      <c r="BK91" s="47">
        <f>BK90</f>
        <v>0</v>
      </c>
      <c r="BL91" s="53">
        <f>SUM(BJ91:BK91)</f>
        <v>0</v>
      </c>
      <c r="BM91" s="46">
        <f>BM90</f>
        <v>0</v>
      </c>
      <c r="BN91" s="47">
        <f>BN90</f>
        <v>0</v>
      </c>
      <c r="BO91" s="53">
        <f>SUM(BM91:BN91)</f>
        <v>0</v>
      </c>
      <c r="BP91" s="46">
        <f>BP90</f>
        <v>0</v>
      </c>
      <c r="BQ91" s="47">
        <f>BQ90</f>
        <v>0</v>
      </c>
      <c r="BR91" s="53">
        <f>SUM(BP91:BQ91)</f>
        <v>0</v>
      </c>
      <c r="BS91" s="46">
        <f>BS90</f>
        <v>0</v>
      </c>
      <c r="BT91" s="47">
        <f>BT90</f>
        <v>0</v>
      </c>
      <c r="BU91" s="53">
        <f>SUM(BS91:BT91)</f>
        <v>0</v>
      </c>
      <c r="BV91" s="46">
        <f>BV90</f>
        <v>0</v>
      </c>
      <c r="BW91" s="47">
        <f>BW90</f>
        <v>0</v>
      </c>
      <c r="BX91" s="53">
        <f>SUM(BV91:BW91)</f>
        <v>0</v>
      </c>
      <c r="BY91" s="46">
        <f>BY90</f>
        <v>0</v>
      </c>
      <c r="BZ91" s="47">
        <f>BZ90</f>
        <v>0</v>
      </c>
      <c r="CA91" s="53">
        <f>SUM(BY91:BZ91)</f>
        <v>0</v>
      </c>
      <c r="CB91" s="46">
        <f t="shared" si="110"/>
        <v>0</v>
      </c>
      <c r="CC91" s="47">
        <f t="shared" si="110"/>
        <v>0</v>
      </c>
      <c r="CD91" s="53">
        <f>SUM(CB91:CC91)</f>
        <v>0</v>
      </c>
      <c r="CE91" s="46">
        <f>CE90</f>
        <v>0</v>
      </c>
      <c r="CF91" s="47">
        <f>CF90</f>
        <v>0</v>
      </c>
      <c r="CG91" s="53">
        <f>SUM(CE91:CF91)</f>
        <v>0</v>
      </c>
      <c r="CH91" s="46">
        <f>CH90</f>
        <v>0</v>
      </c>
      <c r="CI91" s="47">
        <f>CI90</f>
        <v>0</v>
      </c>
      <c r="CJ91" s="53">
        <f>SUM(CH91:CI91)</f>
        <v>0</v>
      </c>
      <c r="CK91" s="46">
        <f>CK90</f>
        <v>0</v>
      </c>
      <c r="CL91" s="47">
        <f>CL90</f>
        <v>0</v>
      </c>
      <c r="CM91" s="53">
        <f>SUM(CK91:CL91)</f>
        <v>0</v>
      </c>
      <c r="CN91" s="46">
        <f>CN90</f>
        <v>0</v>
      </c>
      <c r="CO91" s="47">
        <f>CO90</f>
        <v>0</v>
      </c>
      <c r="CP91" s="53">
        <f>SUM(CN91:CO91)</f>
        <v>0</v>
      </c>
      <c r="CQ91" s="46">
        <f>CQ90</f>
        <v>0</v>
      </c>
      <c r="CR91" s="47">
        <f>CR90</f>
        <v>0</v>
      </c>
      <c r="CS91" s="53">
        <f>SUM(CQ91:CR91)</f>
        <v>0</v>
      </c>
      <c r="CT91" s="46">
        <f>CT90</f>
        <v>0</v>
      </c>
      <c r="CU91" s="47">
        <f>CU90</f>
        <v>0</v>
      </c>
      <c r="CV91" s="53">
        <f>SUM(CT91:CU91)</f>
        <v>0</v>
      </c>
      <c r="CW91" s="46">
        <f>CW90</f>
        <v>0</v>
      </c>
      <c r="CX91" s="47">
        <f>CX90</f>
        <v>0</v>
      </c>
      <c r="CY91" s="53">
        <f>SUM(CW91:CX91)</f>
        <v>0</v>
      </c>
      <c r="CZ91" s="46">
        <f>CZ90</f>
        <v>0</v>
      </c>
      <c r="DA91" s="47">
        <f>DA90</f>
        <v>0</v>
      </c>
      <c r="DB91" s="53">
        <f>SUM(CZ91:DA91)</f>
        <v>0</v>
      </c>
      <c r="DC91" s="46">
        <f>DC90</f>
        <v>0</v>
      </c>
      <c r="DD91" s="47">
        <f>DD90</f>
        <v>0</v>
      </c>
      <c r="DE91" s="53">
        <f>SUM(DC91:DD91)</f>
        <v>0</v>
      </c>
      <c r="DF91" s="46">
        <f>DF90</f>
        <v>0</v>
      </c>
      <c r="DG91" s="47">
        <f>DG90</f>
        <v>0</v>
      </c>
      <c r="DH91" s="53">
        <f>SUM(DF91:DG91)</f>
        <v>0</v>
      </c>
      <c r="DI91" s="46">
        <f>DI90</f>
        <v>0</v>
      </c>
      <c r="DJ91" s="47">
        <f>DJ90</f>
        <v>0</v>
      </c>
      <c r="DK91" s="53">
        <f>SUM(DI91:DJ91)</f>
        <v>0</v>
      </c>
      <c r="DL91" s="46">
        <f>DL90</f>
        <v>0</v>
      </c>
      <c r="DM91" s="47">
        <f>DM90</f>
        <v>0</v>
      </c>
      <c r="DN91" s="53">
        <f>SUM(DL91:DM91)</f>
        <v>0</v>
      </c>
      <c r="DO91" s="46">
        <f t="shared" si="111"/>
        <v>0</v>
      </c>
      <c r="DP91" s="47">
        <f t="shared" si="93"/>
        <v>0</v>
      </c>
      <c r="DQ91" s="53">
        <f>SUM(DO91:DP91)</f>
        <v>0</v>
      </c>
    </row>
    <row r="92" spans="2:121" s="89" customFormat="1" ht="19.5" thickBot="1" x14ac:dyDescent="0.35">
      <c r="B92" s="199"/>
      <c r="C92" s="192"/>
      <c r="D92" s="88" t="s">
        <v>69</v>
      </c>
      <c r="E92" s="49">
        <f t="shared" ref="E92:AN92" si="114">+E88+E81+E91</f>
        <v>0</v>
      </c>
      <c r="F92" s="50">
        <f t="shared" si="114"/>
        <v>0</v>
      </c>
      <c r="G92" s="51">
        <f t="shared" si="114"/>
        <v>0</v>
      </c>
      <c r="H92" s="49">
        <f t="shared" si="114"/>
        <v>0</v>
      </c>
      <c r="I92" s="50">
        <f t="shared" si="114"/>
        <v>6763.358778626005</v>
      </c>
      <c r="J92" s="51">
        <f t="shared" si="114"/>
        <v>6763.358778626005</v>
      </c>
      <c r="K92" s="49">
        <f t="shared" si="114"/>
        <v>0</v>
      </c>
      <c r="L92" s="50">
        <f t="shared" si="114"/>
        <v>10054.274809160383</v>
      </c>
      <c r="M92" s="51">
        <f t="shared" si="114"/>
        <v>10054.274809160383</v>
      </c>
      <c r="N92" s="49">
        <f t="shared" si="114"/>
        <v>0</v>
      </c>
      <c r="O92" s="50">
        <f t="shared" si="114"/>
        <v>8969.4656488550299</v>
      </c>
      <c r="P92" s="51">
        <f t="shared" si="114"/>
        <v>8969.4656488550299</v>
      </c>
      <c r="Q92" s="49">
        <f t="shared" si="114"/>
        <v>0</v>
      </c>
      <c r="R92" s="50">
        <f t="shared" si="114"/>
        <v>7252.7480916031082</v>
      </c>
      <c r="S92" s="51">
        <f t="shared" si="114"/>
        <v>7252.7480916031082</v>
      </c>
      <c r="T92" s="49">
        <f t="shared" si="114"/>
        <v>0</v>
      </c>
      <c r="U92" s="50">
        <f t="shared" si="114"/>
        <v>6251.908396946611</v>
      </c>
      <c r="V92" s="51">
        <f t="shared" si="114"/>
        <v>6251.908396946611</v>
      </c>
      <c r="W92" s="49">
        <f t="shared" si="114"/>
        <v>0</v>
      </c>
      <c r="X92" s="50">
        <f t="shared" si="114"/>
        <v>91.6030534351152</v>
      </c>
      <c r="Y92" s="51">
        <f t="shared" si="114"/>
        <v>91.6030534351152</v>
      </c>
      <c r="Z92" s="49">
        <f t="shared" si="114"/>
        <v>0</v>
      </c>
      <c r="AA92" s="50">
        <f t="shared" si="114"/>
        <v>8392.8053435115144</v>
      </c>
      <c r="AB92" s="51">
        <f t="shared" si="114"/>
        <v>8392.8053435115144</v>
      </c>
      <c r="AC92" s="49">
        <f t="shared" si="114"/>
        <v>0</v>
      </c>
      <c r="AD92" s="50">
        <f t="shared" si="114"/>
        <v>9160.3053435115198</v>
      </c>
      <c r="AE92" s="51">
        <f t="shared" si="114"/>
        <v>9160.3053435115198</v>
      </c>
      <c r="AF92" s="49">
        <f t="shared" si="114"/>
        <v>0</v>
      </c>
      <c r="AG92" s="50">
        <f t="shared" si="114"/>
        <v>6122.1374045801986</v>
      </c>
      <c r="AH92" s="51">
        <f t="shared" si="114"/>
        <v>6122.1374045801986</v>
      </c>
      <c r="AI92" s="49">
        <f t="shared" si="114"/>
        <v>0</v>
      </c>
      <c r="AJ92" s="50">
        <f t="shared" si="114"/>
        <v>6145.0381679389775</v>
      </c>
      <c r="AK92" s="51">
        <f t="shared" si="114"/>
        <v>6145.0381679389775</v>
      </c>
      <c r="AL92" s="49">
        <f t="shared" si="114"/>
        <v>0</v>
      </c>
      <c r="AM92" s="50">
        <f t="shared" si="114"/>
        <v>6183.2061068702769</v>
      </c>
      <c r="AN92" s="51">
        <f t="shared" si="114"/>
        <v>6183.2061068702769</v>
      </c>
      <c r="AO92" s="49">
        <f t="shared" si="109"/>
        <v>0</v>
      </c>
      <c r="AP92" s="50">
        <f t="shared" si="92"/>
        <v>75386.851145038745</v>
      </c>
      <c r="AQ92" s="51">
        <f>+AQ88+AQ81+AQ91</f>
        <v>75386.851145038745</v>
      </c>
      <c r="AR92" s="49">
        <f t="shared" ref="AR92:CA92" si="115">+AR88+AR81+AR91</f>
        <v>0</v>
      </c>
      <c r="AS92" s="50">
        <f t="shared" si="115"/>
        <v>9160.3053440000003</v>
      </c>
      <c r="AT92" s="51">
        <f t="shared" si="115"/>
        <v>9160.3053440000003</v>
      </c>
      <c r="AU92" s="49">
        <f t="shared" si="115"/>
        <v>0</v>
      </c>
      <c r="AV92" s="50">
        <f t="shared" si="115"/>
        <v>9161.1068699999996</v>
      </c>
      <c r="AW92" s="51">
        <f t="shared" si="115"/>
        <v>9161.1068699999996</v>
      </c>
      <c r="AX92" s="49">
        <f t="shared" si="115"/>
        <v>0</v>
      </c>
      <c r="AY92" s="50">
        <f t="shared" si="115"/>
        <v>0</v>
      </c>
      <c r="AZ92" s="51">
        <f t="shared" si="115"/>
        <v>0</v>
      </c>
      <c r="BA92" s="49">
        <f t="shared" si="115"/>
        <v>0</v>
      </c>
      <c r="BB92" s="50">
        <f t="shared" si="115"/>
        <v>9160.3053440000003</v>
      </c>
      <c r="BC92" s="51">
        <f t="shared" si="115"/>
        <v>9160.3053440000003</v>
      </c>
      <c r="BD92" s="49">
        <f t="shared" si="115"/>
        <v>0</v>
      </c>
      <c r="BE92" s="50">
        <f t="shared" si="115"/>
        <v>9160.3053440000003</v>
      </c>
      <c r="BF92" s="51">
        <f t="shared" si="115"/>
        <v>9160.3053440000003</v>
      </c>
      <c r="BG92" s="49">
        <f t="shared" si="115"/>
        <v>0</v>
      </c>
      <c r="BH92" s="50">
        <f t="shared" si="115"/>
        <v>6122.1374050000004</v>
      </c>
      <c r="BI92" s="51">
        <f t="shared" si="115"/>
        <v>6122.1374050000004</v>
      </c>
      <c r="BJ92" s="49">
        <f t="shared" si="115"/>
        <v>0</v>
      </c>
      <c r="BK92" s="50">
        <f t="shared" si="115"/>
        <v>9160.305343</v>
      </c>
      <c r="BL92" s="51">
        <f t="shared" si="115"/>
        <v>9160.305343</v>
      </c>
      <c r="BM92" s="49">
        <f t="shared" si="115"/>
        <v>0</v>
      </c>
      <c r="BN92" s="50">
        <f t="shared" si="115"/>
        <v>9160.3053440000003</v>
      </c>
      <c r="BO92" s="51">
        <f t="shared" si="115"/>
        <v>9160.3053440000003</v>
      </c>
      <c r="BP92" s="49">
        <f t="shared" si="115"/>
        <v>0</v>
      </c>
      <c r="BQ92" s="50">
        <f t="shared" si="115"/>
        <v>9160.305343</v>
      </c>
      <c r="BR92" s="51">
        <f t="shared" si="115"/>
        <v>9160.305343</v>
      </c>
      <c r="BS92" s="49">
        <f t="shared" si="115"/>
        <v>0</v>
      </c>
      <c r="BT92" s="50">
        <f t="shared" si="115"/>
        <v>9160.3053419999997</v>
      </c>
      <c r="BU92" s="51">
        <f t="shared" si="115"/>
        <v>9160.3053419999997</v>
      </c>
      <c r="BV92" s="49">
        <f t="shared" si="115"/>
        <v>0</v>
      </c>
      <c r="BW92" s="50">
        <f t="shared" si="115"/>
        <v>9160.3053440000003</v>
      </c>
      <c r="BX92" s="51">
        <f t="shared" si="115"/>
        <v>9160.3053440000003</v>
      </c>
      <c r="BY92" s="49">
        <f t="shared" si="115"/>
        <v>0</v>
      </c>
      <c r="BZ92" s="50">
        <f t="shared" si="115"/>
        <v>6106.8702290000001</v>
      </c>
      <c r="CA92" s="51">
        <f t="shared" si="115"/>
        <v>6106.8702290000001</v>
      </c>
      <c r="CB92" s="49">
        <f t="shared" si="110"/>
        <v>0</v>
      </c>
      <c r="CC92" s="50">
        <f t="shared" si="110"/>
        <v>94672.557251999999</v>
      </c>
      <c r="CD92" s="51">
        <f>+CD88+CD81+CD91</f>
        <v>94672.557251999999</v>
      </c>
      <c r="CE92" s="49">
        <f t="shared" ref="CE92:DN92" si="116">+CE88+CE81+CE91</f>
        <v>507.63</v>
      </c>
      <c r="CF92" s="50">
        <f t="shared" si="116"/>
        <v>12217.557254699999</v>
      </c>
      <c r="CG92" s="51">
        <f t="shared" si="116"/>
        <v>12725.187254699998</v>
      </c>
      <c r="CH92" s="49">
        <f t="shared" si="116"/>
        <v>446.5648855</v>
      </c>
      <c r="CI92" s="50">
        <f t="shared" si="116"/>
        <v>10012.049617930001</v>
      </c>
      <c r="CJ92" s="51">
        <f t="shared" si="116"/>
        <v>10458.614503430001</v>
      </c>
      <c r="CK92" s="49">
        <f t="shared" si="116"/>
        <v>473.28244269999999</v>
      </c>
      <c r="CL92" s="50">
        <f t="shared" si="116"/>
        <v>9160.3053433300011</v>
      </c>
      <c r="CM92" s="51">
        <f t="shared" si="116"/>
        <v>9633.5877860300006</v>
      </c>
      <c r="CN92" s="49">
        <f t="shared" si="116"/>
        <v>557.25190840000005</v>
      </c>
      <c r="CO92" s="50">
        <f t="shared" si="116"/>
        <v>8748.0916027000003</v>
      </c>
      <c r="CP92" s="51">
        <f t="shared" si="116"/>
        <v>9305.3435110999999</v>
      </c>
      <c r="CQ92" s="49">
        <f t="shared" si="116"/>
        <v>522.90076339999996</v>
      </c>
      <c r="CR92" s="50">
        <f t="shared" si="116"/>
        <v>6198.4732828600008</v>
      </c>
      <c r="CS92" s="51">
        <f t="shared" si="116"/>
        <v>6721.3740462600008</v>
      </c>
      <c r="CT92" s="49">
        <f t="shared" si="116"/>
        <v>0</v>
      </c>
      <c r="CU92" s="50">
        <f t="shared" si="116"/>
        <v>0</v>
      </c>
      <c r="CV92" s="51">
        <f t="shared" si="116"/>
        <v>0</v>
      </c>
      <c r="CW92" s="49">
        <f t="shared" si="116"/>
        <v>0</v>
      </c>
      <c r="CX92" s="50">
        <f t="shared" si="116"/>
        <v>0</v>
      </c>
      <c r="CY92" s="51">
        <f t="shared" si="116"/>
        <v>0</v>
      </c>
      <c r="CZ92" s="49">
        <f t="shared" si="116"/>
        <v>0</v>
      </c>
      <c r="DA92" s="50">
        <f t="shared" si="116"/>
        <v>0</v>
      </c>
      <c r="DB92" s="51">
        <f t="shared" si="116"/>
        <v>0</v>
      </c>
      <c r="DC92" s="49">
        <f t="shared" si="116"/>
        <v>0</v>
      </c>
      <c r="DD92" s="50">
        <f t="shared" si="116"/>
        <v>0</v>
      </c>
      <c r="DE92" s="51">
        <f t="shared" si="116"/>
        <v>0</v>
      </c>
      <c r="DF92" s="49">
        <f t="shared" si="116"/>
        <v>0</v>
      </c>
      <c r="DG92" s="50">
        <f t="shared" si="116"/>
        <v>0</v>
      </c>
      <c r="DH92" s="51">
        <f t="shared" si="116"/>
        <v>0</v>
      </c>
      <c r="DI92" s="49">
        <f t="shared" si="116"/>
        <v>0</v>
      </c>
      <c r="DJ92" s="50">
        <f t="shared" si="116"/>
        <v>0</v>
      </c>
      <c r="DK92" s="51">
        <f t="shared" si="116"/>
        <v>0</v>
      </c>
      <c r="DL92" s="49">
        <f t="shared" si="116"/>
        <v>0</v>
      </c>
      <c r="DM92" s="50">
        <f t="shared" si="116"/>
        <v>0</v>
      </c>
      <c r="DN92" s="51">
        <f t="shared" si="116"/>
        <v>0</v>
      </c>
      <c r="DO92" s="49">
        <f t="shared" si="111"/>
        <v>2507.63</v>
      </c>
      <c r="DP92" s="50">
        <f t="shared" si="93"/>
        <v>46336.477101520002</v>
      </c>
      <c r="DQ92" s="51">
        <f>+DQ88+DQ81+DQ91</f>
        <v>48844.107101519992</v>
      </c>
    </row>
    <row r="93" spans="2:121" x14ac:dyDescent="0.25">
      <c r="B93" s="199"/>
      <c r="C93" s="189" t="s">
        <v>70</v>
      </c>
      <c r="D93" s="90" t="s">
        <v>50</v>
      </c>
      <c r="E93" s="43"/>
      <c r="F93" s="38"/>
      <c r="G93" s="44"/>
      <c r="H93" s="43"/>
      <c r="I93" s="38"/>
      <c r="J93" s="44"/>
      <c r="K93" s="43"/>
      <c r="L93" s="38"/>
      <c r="M93" s="44"/>
      <c r="N93" s="43"/>
      <c r="O93" s="38"/>
      <c r="P93" s="44"/>
      <c r="Q93" s="43"/>
      <c r="R93" s="38"/>
      <c r="S93" s="44"/>
      <c r="T93" s="43"/>
      <c r="U93" s="38"/>
      <c r="V93" s="44"/>
      <c r="W93" s="43"/>
      <c r="X93" s="38"/>
      <c r="Y93" s="44"/>
      <c r="Z93" s="43"/>
      <c r="AA93" s="38"/>
      <c r="AB93" s="44"/>
      <c r="AC93" s="43"/>
      <c r="AD93" s="38"/>
      <c r="AE93" s="44"/>
      <c r="AF93" s="43"/>
      <c r="AG93" s="38"/>
      <c r="AH93" s="44"/>
      <c r="AI93" s="43"/>
      <c r="AJ93" s="38"/>
      <c r="AK93" s="44"/>
      <c r="AL93" s="43"/>
      <c r="AM93" s="38"/>
      <c r="AN93" s="44"/>
      <c r="AO93" s="43">
        <f t="shared" si="109"/>
        <v>0</v>
      </c>
      <c r="AP93" s="38">
        <f t="shared" si="92"/>
        <v>0</v>
      </c>
      <c r="AQ93" s="44"/>
      <c r="AR93" s="43"/>
      <c r="AS93" s="38"/>
      <c r="AT93" s="44"/>
      <c r="AU93" s="43"/>
      <c r="AV93" s="38"/>
      <c r="AW93" s="44"/>
      <c r="AX93" s="43"/>
      <c r="AY93" s="38"/>
      <c r="AZ93" s="44"/>
      <c r="BA93" s="43"/>
      <c r="BB93" s="38"/>
      <c r="BC93" s="44"/>
      <c r="BD93" s="43"/>
      <c r="BE93" s="38"/>
      <c r="BF93" s="44"/>
      <c r="BG93" s="43"/>
      <c r="BH93" s="38"/>
      <c r="BI93" s="44"/>
      <c r="BJ93" s="43"/>
      <c r="BK93" s="38"/>
      <c r="BL93" s="44"/>
      <c r="BM93" s="43"/>
      <c r="BN93" s="38"/>
      <c r="BO93" s="44"/>
      <c r="BP93" s="43"/>
      <c r="BQ93" s="38"/>
      <c r="BR93" s="44"/>
      <c r="BS93" s="43"/>
      <c r="BT93" s="38"/>
      <c r="BU93" s="44"/>
      <c r="BV93" s="43"/>
      <c r="BW93" s="38"/>
      <c r="BX93" s="44"/>
      <c r="BY93" s="43"/>
      <c r="BZ93" s="38"/>
      <c r="CA93" s="44"/>
      <c r="CB93" s="43">
        <f t="shared" si="110"/>
        <v>0</v>
      </c>
      <c r="CC93" s="38">
        <f t="shared" si="110"/>
        <v>0</v>
      </c>
      <c r="CD93" s="44"/>
      <c r="CE93" s="43"/>
      <c r="CF93" s="38"/>
      <c r="CG93" s="44"/>
      <c r="CH93" s="43"/>
      <c r="CI93" s="38"/>
      <c r="CJ93" s="44"/>
      <c r="CK93" s="43"/>
      <c r="CL93" s="38"/>
      <c r="CM93" s="44"/>
      <c r="CN93" s="43"/>
      <c r="CO93" s="38"/>
      <c r="CP93" s="44"/>
      <c r="CQ93" s="43"/>
      <c r="CR93" s="38"/>
      <c r="CS93" s="44"/>
      <c r="CT93" s="43"/>
      <c r="CU93" s="38"/>
      <c r="CV93" s="44"/>
      <c r="CW93" s="43"/>
      <c r="CX93" s="38"/>
      <c r="CY93" s="44"/>
      <c r="CZ93" s="43"/>
      <c r="DA93" s="38"/>
      <c r="DB93" s="44"/>
      <c r="DC93" s="43"/>
      <c r="DD93" s="38"/>
      <c r="DE93" s="44"/>
      <c r="DF93" s="43"/>
      <c r="DG93" s="38"/>
      <c r="DH93" s="44"/>
      <c r="DI93" s="43"/>
      <c r="DJ93" s="38"/>
      <c r="DK93" s="44"/>
      <c r="DL93" s="43"/>
      <c r="DM93" s="38"/>
      <c r="DN93" s="44"/>
      <c r="DO93" s="43">
        <f t="shared" si="111"/>
        <v>0</v>
      </c>
      <c r="DP93" s="38">
        <f t="shared" si="93"/>
        <v>0</v>
      </c>
      <c r="DQ93" s="44"/>
    </row>
    <row r="94" spans="2:121" x14ac:dyDescent="0.25">
      <c r="B94" s="199"/>
      <c r="C94" s="190"/>
      <c r="D94" s="83" t="s">
        <v>51</v>
      </c>
      <c r="E94" s="33"/>
      <c r="F94" s="34"/>
      <c r="G94" s="36">
        <f t="shared" ref="G94:G96" si="117">SUM(E94:F94)</f>
        <v>0</v>
      </c>
      <c r="H94" s="33"/>
      <c r="I94" s="34"/>
      <c r="J94" s="36">
        <f>SUM(H95,I94)</f>
        <v>0</v>
      </c>
      <c r="K94" s="33"/>
      <c r="L94" s="34"/>
      <c r="M94" s="36">
        <f>SUM(K95,L94)</f>
        <v>0</v>
      </c>
      <c r="N94" s="33"/>
      <c r="O94" s="34"/>
      <c r="P94" s="36">
        <f>SUM(N95,O94)</f>
        <v>0</v>
      </c>
      <c r="Q94" s="33"/>
      <c r="R94" s="34"/>
      <c r="S94" s="36">
        <f>SUM(Q95,R94)</f>
        <v>0</v>
      </c>
      <c r="T94" s="33"/>
      <c r="U94" s="34"/>
      <c r="V94" s="36">
        <f>SUM(T95,U94)</f>
        <v>0</v>
      </c>
      <c r="W94" s="33"/>
      <c r="X94" s="34"/>
      <c r="Y94" s="36">
        <f>SUM(W95,X94)</f>
        <v>0</v>
      </c>
      <c r="Z94" s="33"/>
      <c r="AA94" s="34"/>
      <c r="AB94" s="36">
        <f>SUM(Z94,AA94)</f>
        <v>0</v>
      </c>
      <c r="AC94" s="33"/>
      <c r="AD94" s="34"/>
      <c r="AE94" s="36">
        <f>SUM(AC94,AD94)</f>
        <v>0</v>
      </c>
      <c r="AF94" s="33"/>
      <c r="AG94" s="34"/>
      <c r="AH94" s="36">
        <f>SUM(AF94,AG94)</f>
        <v>0</v>
      </c>
      <c r="AI94" s="33"/>
      <c r="AJ94" s="34"/>
      <c r="AK94" s="36">
        <f>SUM(AI94,AJ94)</f>
        <v>0</v>
      </c>
      <c r="AL94" s="33"/>
      <c r="AM94" s="34"/>
      <c r="AN94" s="36">
        <f>SUM(AL94,AM94)</f>
        <v>0</v>
      </c>
      <c r="AO94" s="33">
        <f t="shared" si="109"/>
        <v>0</v>
      </c>
      <c r="AP94" s="34">
        <f t="shared" si="92"/>
        <v>0</v>
      </c>
      <c r="AQ94" s="36">
        <f>SUM(AO94,AP94)</f>
        <v>0</v>
      </c>
      <c r="AR94" s="33"/>
      <c r="AS94" s="34"/>
      <c r="AT94" s="36">
        <f>SUM(AR94,AS94)</f>
        <v>0</v>
      </c>
      <c r="AU94" s="33"/>
      <c r="AV94" s="34"/>
      <c r="AW94" s="36">
        <f>SUM(AU94,AV94)</f>
        <v>0</v>
      </c>
      <c r="AX94" s="33"/>
      <c r="AY94" s="34"/>
      <c r="AZ94" s="36">
        <f>SUM(AX94,AY94)</f>
        <v>0</v>
      </c>
      <c r="BA94" s="33"/>
      <c r="BB94" s="34"/>
      <c r="BC94" s="36">
        <f>SUM(BA94,BB94)</f>
        <v>0</v>
      </c>
      <c r="BD94" s="33"/>
      <c r="BE94" s="34"/>
      <c r="BF94" s="36">
        <f>SUM(BD94,BE94)</f>
        <v>0</v>
      </c>
      <c r="BG94" s="33"/>
      <c r="BH94" s="34"/>
      <c r="BI94" s="36">
        <f>SUM(BG94,BH94)</f>
        <v>0</v>
      </c>
      <c r="BJ94" s="33"/>
      <c r="BK94" s="34"/>
      <c r="BL94" s="36">
        <f>SUM(BJ94,BK94)</f>
        <v>0</v>
      </c>
      <c r="BM94" s="33"/>
      <c r="BN94" s="34"/>
      <c r="BO94" s="36">
        <f>SUM(BM94,BN94)</f>
        <v>0</v>
      </c>
      <c r="BP94" s="33"/>
      <c r="BQ94" s="34"/>
      <c r="BR94" s="36">
        <f>SUM(BP94,BQ94)</f>
        <v>0</v>
      </c>
      <c r="BS94" s="33"/>
      <c r="BT94" s="34"/>
      <c r="BU94" s="36">
        <f>SUM(BS94,BT94)</f>
        <v>0</v>
      </c>
      <c r="BV94" s="33"/>
      <c r="BW94" s="34"/>
      <c r="BX94" s="36">
        <f>SUM(BV94,BW94)</f>
        <v>0</v>
      </c>
      <c r="BY94" s="33"/>
      <c r="BZ94" s="34"/>
      <c r="CA94" s="36">
        <f>SUM(BY94,BZ94)</f>
        <v>0</v>
      </c>
      <c r="CB94" s="33">
        <f t="shared" si="110"/>
        <v>0</v>
      </c>
      <c r="CC94" s="34">
        <f t="shared" si="110"/>
        <v>0</v>
      </c>
      <c r="CD94" s="36">
        <f>SUM(CB94,CC94)</f>
        <v>0</v>
      </c>
      <c r="CE94" s="33">
        <v>0</v>
      </c>
      <c r="CF94" s="34">
        <v>0</v>
      </c>
      <c r="CG94" s="36">
        <v>0</v>
      </c>
      <c r="CH94" s="33">
        <v>0</v>
      </c>
      <c r="CI94" s="34">
        <v>0</v>
      </c>
      <c r="CJ94" s="36">
        <f>SUM(CH94,CI94)</f>
        <v>0</v>
      </c>
      <c r="CK94" s="33">
        <v>0</v>
      </c>
      <c r="CL94" s="34">
        <v>0</v>
      </c>
      <c r="CM94" s="36">
        <f>SUM(CK94,CL94)</f>
        <v>0</v>
      </c>
      <c r="CN94" s="33">
        <v>0</v>
      </c>
      <c r="CO94" s="34">
        <v>0</v>
      </c>
      <c r="CP94" s="36">
        <f>SUM(CN94,CO94)</f>
        <v>0</v>
      </c>
      <c r="CQ94" s="33">
        <v>0</v>
      </c>
      <c r="CR94" s="34">
        <v>0</v>
      </c>
      <c r="CS94" s="36">
        <f>SUM(CQ94,CR94)</f>
        <v>0</v>
      </c>
      <c r="CT94" s="33"/>
      <c r="CU94" s="34"/>
      <c r="CV94" s="36">
        <f>SUM(CT94,CU94)</f>
        <v>0</v>
      </c>
      <c r="CW94" s="33"/>
      <c r="CX94" s="34"/>
      <c r="CY94" s="36">
        <f>SUM(CW94,CX94)</f>
        <v>0</v>
      </c>
      <c r="CZ94" s="33"/>
      <c r="DA94" s="34"/>
      <c r="DB94" s="36">
        <f>SUM(CZ94,DA94)</f>
        <v>0</v>
      </c>
      <c r="DC94" s="33"/>
      <c r="DD94" s="34"/>
      <c r="DE94" s="36">
        <f>SUM(DC94,DD94)</f>
        <v>0</v>
      </c>
      <c r="DF94" s="33"/>
      <c r="DG94" s="34"/>
      <c r="DH94" s="36">
        <f>SUM(DF94,DG94)</f>
        <v>0</v>
      </c>
      <c r="DI94" s="33"/>
      <c r="DJ94" s="34"/>
      <c r="DK94" s="36">
        <f>SUM(DI94,DJ94)</f>
        <v>0</v>
      </c>
      <c r="DL94" s="33"/>
      <c r="DM94" s="34"/>
      <c r="DN94" s="36">
        <f>SUM(DL94,DM94)</f>
        <v>0</v>
      </c>
      <c r="DO94" s="33">
        <f t="shared" si="111"/>
        <v>0</v>
      </c>
      <c r="DP94" s="34">
        <f t="shared" si="93"/>
        <v>0</v>
      </c>
      <c r="DQ94" s="36">
        <f>SUM(DO94,DP94)</f>
        <v>0</v>
      </c>
    </row>
    <row r="95" spans="2:121" x14ac:dyDescent="0.25">
      <c r="B95" s="199"/>
      <c r="C95" s="190"/>
      <c r="D95" s="83" t="s">
        <v>52</v>
      </c>
      <c r="E95" s="33"/>
      <c r="F95" s="34"/>
      <c r="G95" s="36">
        <f t="shared" si="117"/>
        <v>0</v>
      </c>
      <c r="H95" s="33"/>
      <c r="I95" s="34"/>
      <c r="J95" s="36">
        <f>SUM(H95,I95)</f>
        <v>0</v>
      </c>
      <c r="K95" s="33"/>
      <c r="L95" s="34"/>
      <c r="M95" s="36">
        <f>SUM(K95,L95)</f>
        <v>0</v>
      </c>
      <c r="N95" s="33"/>
      <c r="O95" s="34"/>
      <c r="P95" s="36">
        <f>SUM(N95,O95)</f>
        <v>0</v>
      </c>
      <c r="Q95" s="33"/>
      <c r="R95" s="34"/>
      <c r="S95" s="36">
        <f>SUM(Q95,R95)</f>
        <v>0</v>
      </c>
      <c r="T95" s="33"/>
      <c r="U95" s="34"/>
      <c r="V95" s="36">
        <f>SUM(T95,U95)</f>
        <v>0</v>
      </c>
      <c r="W95" s="33"/>
      <c r="X95" s="34"/>
      <c r="Y95" s="36">
        <f>SUM(W95,X95)</f>
        <v>0</v>
      </c>
      <c r="Z95" s="33"/>
      <c r="AA95" s="34"/>
      <c r="AB95" s="36">
        <f>SUM(Z95,AA95)</f>
        <v>0</v>
      </c>
      <c r="AC95" s="33"/>
      <c r="AD95" s="34"/>
      <c r="AE95" s="36">
        <f>SUM(AC95,AD95)</f>
        <v>0</v>
      </c>
      <c r="AF95" s="33"/>
      <c r="AG95" s="34"/>
      <c r="AH95" s="36">
        <f>SUM(AF95,AG95)</f>
        <v>0</v>
      </c>
      <c r="AI95" s="33"/>
      <c r="AJ95" s="34"/>
      <c r="AK95" s="36">
        <f>SUM(AI95,AJ95)</f>
        <v>0</v>
      </c>
      <c r="AL95" s="33"/>
      <c r="AM95" s="34"/>
      <c r="AN95" s="36">
        <f>SUM(AL95,AM95)</f>
        <v>0</v>
      </c>
      <c r="AO95" s="33">
        <f t="shared" si="109"/>
        <v>0</v>
      </c>
      <c r="AP95" s="34">
        <f t="shared" si="92"/>
        <v>0</v>
      </c>
      <c r="AQ95" s="36">
        <f>SUM(AO95,AP95)</f>
        <v>0</v>
      </c>
      <c r="AR95" s="33"/>
      <c r="AS95" s="34"/>
      <c r="AT95" s="36">
        <f>SUM(AR95,AS95)</f>
        <v>0</v>
      </c>
      <c r="AU95" s="33"/>
      <c r="AV95" s="34"/>
      <c r="AW95" s="36">
        <f>SUM(AU95,AV95)</f>
        <v>0</v>
      </c>
      <c r="AX95" s="33"/>
      <c r="AY95" s="34"/>
      <c r="AZ95" s="36">
        <f>SUM(AX95,AY95)</f>
        <v>0</v>
      </c>
      <c r="BA95" s="33"/>
      <c r="BB95" s="34"/>
      <c r="BC95" s="36">
        <f>SUM(BA95,BB95)</f>
        <v>0</v>
      </c>
      <c r="BD95" s="33"/>
      <c r="BE95" s="34"/>
      <c r="BF95" s="36">
        <f>SUM(BD95,BE95)</f>
        <v>0</v>
      </c>
      <c r="BG95" s="33"/>
      <c r="BH95" s="34"/>
      <c r="BI95" s="36">
        <f>SUM(BG95,BH95)</f>
        <v>0</v>
      </c>
      <c r="BJ95" s="33"/>
      <c r="BK95" s="34"/>
      <c r="BL95" s="36">
        <f>SUM(BJ95,BK95)</f>
        <v>0</v>
      </c>
      <c r="BM95" s="33"/>
      <c r="BN95" s="34"/>
      <c r="BO95" s="36">
        <f>SUM(BM95,BN95)</f>
        <v>0</v>
      </c>
      <c r="BP95" s="33"/>
      <c r="BQ95" s="34"/>
      <c r="BR95" s="36">
        <f>SUM(BP95,BQ95)</f>
        <v>0</v>
      </c>
      <c r="BS95" s="33"/>
      <c r="BT95" s="34"/>
      <c r="BU95" s="36">
        <f>SUM(BS95,BT95)</f>
        <v>0</v>
      </c>
      <c r="BV95" s="33"/>
      <c r="BW95" s="34"/>
      <c r="BX95" s="36">
        <f>SUM(BV95,BW95)</f>
        <v>0</v>
      </c>
      <c r="BY95" s="33"/>
      <c r="BZ95" s="34"/>
      <c r="CA95" s="36">
        <f>SUM(BY95,BZ95)</f>
        <v>0</v>
      </c>
      <c r="CB95" s="33">
        <f t="shared" si="110"/>
        <v>0</v>
      </c>
      <c r="CC95" s="34">
        <f t="shared" si="110"/>
        <v>0</v>
      </c>
      <c r="CD95" s="36">
        <f>SUM(CB95,CC95)</f>
        <v>0</v>
      </c>
      <c r="CE95" s="33">
        <v>0</v>
      </c>
      <c r="CF95" s="34">
        <v>0</v>
      </c>
      <c r="CG95" s="36">
        <v>0</v>
      </c>
      <c r="CH95" s="33">
        <v>0</v>
      </c>
      <c r="CI95" s="34">
        <v>0</v>
      </c>
      <c r="CJ95" s="36">
        <f>SUM(CH95,CI96)</f>
        <v>0</v>
      </c>
      <c r="CK95" s="33">
        <v>0</v>
      </c>
      <c r="CL95" s="34">
        <v>0</v>
      </c>
      <c r="CM95" s="36">
        <f>SUM(CK95,CL95)</f>
        <v>0</v>
      </c>
      <c r="CN95" s="33">
        <v>0</v>
      </c>
      <c r="CO95" s="34">
        <v>0</v>
      </c>
      <c r="CP95" s="36">
        <f>SUM(CN95,CO95)</f>
        <v>0</v>
      </c>
      <c r="CQ95" s="33">
        <v>0</v>
      </c>
      <c r="CR95" s="34">
        <v>0</v>
      </c>
      <c r="CS95" s="36">
        <f>SUM(CQ95,CR95)</f>
        <v>0</v>
      </c>
      <c r="CT95" s="33"/>
      <c r="CU95" s="34"/>
      <c r="CV95" s="36">
        <f>SUM(CT95,CU95)</f>
        <v>0</v>
      </c>
      <c r="CW95" s="33"/>
      <c r="CX95" s="34"/>
      <c r="CY95" s="36">
        <f>SUM(CW95,CX95)</f>
        <v>0</v>
      </c>
      <c r="CZ95" s="33"/>
      <c r="DA95" s="34"/>
      <c r="DB95" s="36">
        <f>SUM(CZ95,DA95)</f>
        <v>0</v>
      </c>
      <c r="DC95" s="33"/>
      <c r="DD95" s="34"/>
      <c r="DE95" s="36">
        <f>SUM(DC95,DD95)</f>
        <v>0</v>
      </c>
      <c r="DF95" s="33"/>
      <c r="DG95" s="34"/>
      <c r="DH95" s="36">
        <f>SUM(DF95,DG95)</f>
        <v>0</v>
      </c>
      <c r="DI95" s="33"/>
      <c r="DJ95" s="34"/>
      <c r="DK95" s="36">
        <f>SUM(DI95,DJ95)</f>
        <v>0</v>
      </c>
      <c r="DL95" s="33"/>
      <c r="DM95" s="34"/>
      <c r="DN95" s="36">
        <f>SUM(DL95,DM95)</f>
        <v>0</v>
      </c>
      <c r="DO95" s="33">
        <f t="shared" si="111"/>
        <v>0</v>
      </c>
      <c r="DP95" s="34">
        <f t="shared" si="93"/>
        <v>0</v>
      </c>
      <c r="DQ95" s="36">
        <f>SUM(DO95,DP95)</f>
        <v>0</v>
      </c>
    </row>
    <row r="96" spans="2:121" x14ac:dyDescent="0.25">
      <c r="B96" s="199"/>
      <c r="C96" s="190"/>
      <c r="D96" s="83" t="s">
        <v>53</v>
      </c>
      <c r="E96" s="37">
        <v>1193.5458015267266</v>
      </c>
      <c r="F96" s="35">
        <v>1755.7251908397079</v>
      </c>
      <c r="G96" s="36">
        <f t="shared" si="117"/>
        <v>2949.2709923664343</v>
      </c>
      <c r="H96" s="37">
        <v>953.3778625954269</v>
      </c>
      <c r="I96" s="35">
        <v>1908.3969465649</v>
      </c>
      <c r="J96" s="36">
        <f>SUM(H96,I96)</f>
        <v>2861.7748091603271</v>
      </c>
      <c r="K96" s="37">
        <v>845.0381679389377</v>
      </c>
      <c r="L96" s="35">
        <v>1045.8015267175651</v>
      </c>
      <c r="M96" s="36">
        <f>SUM(K96,L96)</f>
        <v>1890.8396946565028</v>
      </c>
      <c r="N96" s="37">
        <v>1288.9312977099335</v>
      </c>
      <c r="O96" s="35">
        <v>1908.3969465649</v>
      </c>
      <c r="P96" s="36">
        <f>SUM(N96,O96)</f>
        <v>3197.3282442748332</v>
      </c>
      <c r="Q96" s="37">
        <v>1063.3587786259623</v>
      </c>
      <c r="R96" s="35">
        <v>1755.7251908397079</v>
      </c>
      <c r="S96" s="36">
        <f>SUM(Q96,R96)</f>
        <v>2819.0839694656702</v>
      </c>
      <c r="T96" s="37">
        <v>996.35496183206862</v>
      </c>
      <c r="U96" s="35">
        <v>801.52671755725794</v>
      </c>
      <c r="V96" s="36">
        <f>SUM(T96,U96)</f>
        <v>1797.8816793893266</v>
      </c>
      <c r="W96" s="37"/>
      <c r="X96" s="35">
        <v>1166.9083969465737</v>
      </c>
      <c r="Y96" s="36">
        <f>SUM(W96,X96)</f>
        <v>1166.9083969465737</v>
      </c>
      <c r="Z96" s="37">
        <v>1277.6984732824524</v>
      </c>
      <c r="AA96" s="35">
        <v>1603.0534351145159</v>
      </c>
      <c r="AB96" s="36">
        <f>SUM(Z96,AA96)</f>
        <v>2880.7519083969682</v>
      </c>
      <c r="AC96" s="37">
        <v>1153.6946564885582</v>
      </c>
      <c r="AD96" s="35">
        <v>1954.9618320610834</v>
      </c>
      <c r="AE96" s="36">
        <f>SUM(AC96,AD96)</f>
        <v>3108.6564885496418</v>
      </c>
      <c r="AF96" s="37">
        <v>1091.2671755725271</v>
      </c>
      <c r="AG96" s="35">
        <v>2737.4045801526922</v>
      </c>
      <c r="AH96" s="36">
        <f>SUM(AF96,AG96)</f>
        <v>3828.6717557252196</v>
      </c>
      <c r="AI96" s="37">
        <v>1117.2862595419931</v>
      </c>
      <c r="AJ96" s="35">
        <v>2290.07633587788</v>
      </c>
      <c r="AK96" s="36">
        <f>SUM(AI96,AJ96)</f>
        <v>3407.3625954198733</v>
      </c>
      <c r="AL96" s="37">
        <v>1162.8702290076424</v>
      </c>
      <c r="AM96" s="35">
        <v>1778.6259541984869</v>
      </c>
      <c r="AN96" s="36">
        <f>SUM(AL96,AM96)</f>
        <v>2941.496183206129</v>
      </c>
      <c r="AO96" s="37">
        <f t="shared" si="109"/>
        <v>12143.423664122229</v>
      </c>
      <c r="AP96" s="35">
        <f t="shared" si="92"/>
        <v>20706.603053435269</v>
      </c>
      <c r="AQ96" s="36">
        <f>SUM(AO96,AP96)</f>
        <v>32850.026717557499</v>
      </c>
      <c r="AR96" s="37">
        <v>920.26335879999999</v>
      </c>
      <c r="AS96" s="35">
        <v>1603.053435</v>
      </c>
      <c r="AT96" s="36">
        <f>SUM(AR96,AS96)</f>
        <v>2523.3167938000001</v>
      </c>
      <c r="AU96" s="37">
        <v>872.04961830000002</v>
      </c>
      <c r="AV96" s="35">
        <v>801.52671759999998</v>
      </c>
      <c r="AW96" s="36">
        <f>SUM(AU96,AV96)</f>
        <v>1673.5763359</v>
      </c>
      <c r="AX96" s="37">
        <v>1215.5267180000001</v>
      </c>
      <c r="AY96" s="35">
        <v>2009.7022899999999</v>
      </c>
      <c r="AZ96" s="36">
        <f>SUM(AX96,AY96)</f>
        <v>3225.2290080000002</v>
      </c>
      <c r="BA96" s="37">
        <v>985.37404579999998</v>
      </c>
      <c r="BB96" s="35"/>
      <c r="BC96" s="36">
        <f>SUM(BA96,BB96)</f>
        <v>985.37404579999998</v>
      </c>
      <c r="BD96" s="37">
        <v>1343.6297709999999</v>
      </c>
      <c r="BE96" s="35"/>
      <c r="BF96" s="36">
        <f>SUM(BD96,BE96)</f>
        <v>1343.6297709999999</v>
      </c>
      <c r="BG96" s="37">
        <v>1163.083969</v>
      </c>
      <c r="BH96" s="35">
        <v>400.76335877862897</v>
      </c>
      <c r="BI96" s="36">
        <f>SUM(BG96,BH96)</f>
        <v>1563.8473277786291</v>
      </c>
      <c r="BJ96" s="37">
        <v>1190.4389309999999</v>
      </c>
      <c r="BK96" s="35">
        <v>401.33587786259847</v>
      </c>
      <c r="BL96" s="36">
        <f>SUM(BJ96,BK96)</f>
        <v>1591.7748088625983</v>
      </c>
      <c r="BM96" s="37">
        <v>1077.3587789999999</v>
      </c>
      <c r="BN96" s="35"/>
      <c r="BO96" s="36">
        <f>SUM(BM96,BN96)</f>
        <v>1077.3587789999999</v>
      </c>
      <c r="BP96" s="37">
        <v>1183.969466</v>
      </c>
      <c r="BQ96" s="35">
        <v>400.76335877862897</v>
      </c>
      <c r="BR96" s="36">
        <f>SUM(BP96,BQ96)</f>
        <v>1584.732824778629</v>
      </c>
      <c r="BS96" s="37">
        <v>1629.80916</v>
      </c>
      <c r="BT96" s="35">
        <v>400.76335877862897</v>
      </c>
      <c r="BU96" s="36">
        <f>SUM(BS96,BT96)</f>
        <v>2030.572518778629</v>
      </c>
      <c r="BV96" s="37"/>
      <c r="BW96" s="35">
        <v>1540.8320610000001</v>
      </c>
      <c r="BX96" s="36">
        <f>SUM(BV96,BW96)</f>
        <v>1540.8320610000001</v>
      </c>
      <c r="BY96" s="37"/>
      <c r="BZ96" s="35">
        <v>1119.083969</v>
      </c>
      <c r="CA96" s="36">
        <f>SUM(BY96,BZ96)</f>
        <v>1119.083969</v>
      </c>
      <c r="CB96" s="37">
        <f t="shared" si="110"/>
        <v>11581.5038169</v>
      </c>
      <c r="CC96" s="35">
        <f t="shared" si="110"/>
        <v>8677.8244267984846</v>
      </c>
      <c r="CD96" s="36">
        <f>SUM(CB96,CC96)</f>
        <v>20259.328243698485</v>
      </c>
      <c r="CE96" s="37">
        <v>1406.48855</v>
      </c>
      <c r="CF96" s="35">
        <v>0</v>
      </c>
      <c r="CG96" s="36">
        <v>1406.48855</v>
      </c>
      <c r="CH96" s="37">
        <v>1209.038168</v>
      </c>
      <c r="CI96" s="35">
        <v>0</v>
      </c>
      <c r="CJ96" s="36">
        <f>SUM(CH96,CI96)</f>
        <v>1209.038168</v>
      </c>
      <c r="CK96" s="37">
        <v>864.03816789999996</v>
      </c>
      <c r="CL96" s="35">
        <v>0</v>
      </c>
      <c r="CM96" s="36">
        <f>SUM(CK96,CL96)</f>
        <v>864.03816789999996</v>
      </c>
      <c r="CN96" s="37">
        <v>1054.5801530000001</v>
      </c>
      <c r="CO96" s="35">
        <v>0</v>
      </c>
      <c r="CP96" s="36">
        <f>SUM(CN96,CO96)</f>
        <v>1054.5801530000001</v>
      </c>
      <c r="CQ96" s="37">
        <v>961.45038169999998</v>
      </c>
      <c r="CR96" s="35">
        <v>0</v>
      </c>
      <c r="CS96" s="36">
        <f>SUM(CQ96,CR96)</f>
        <v>961.45038169999998</v>
      </c>
      <c r="CT96" s="37"/>
      <c r="CU96" s="35"/>
      <c r="CV96" s="36"/>
      <c r="CW96" s="37"/>
      <c r="CX96" s="35"/>
      <c r="CY96" s="36"/>
      <c r="CZ96" s="37"/>
      <c r="DA96" s="35"/>
      <c r="DB96" s="36"/>
      <c r="DC96" s="37"/>
      <c r="DD96" s="35"/>
      <c r="DE96" s="36"/>
      <c r="DF96" s="37"/>
      <c r="DG96" s="35"/>
      <c r="DH96" s="36"/>
      <c r="DI96" s="37"/>
      <c r="DJ96" s="35"/>
      <c r="DK96" s="36"/>
      <c r="DL96" s="37"/>
      <c r="DM96" s="35"/>
      <c r="DN96" s="36"/>
      <c r="DO96" s="37">
        <f t="shared" si="111"/>
        <v>5495.5954206000006</v>
      </c>
      <c r="DP96" s="35">
        <f t="shared" si="93"/>
        <v>0</v>
      </c>
      <c r="DQ96" s="36">
        <f>SUM(DO96,DP96)</f>
        <v>5495.5954206000006</v>
      </c>
    </row>
    <row r="97" spans="2:121" x14ac:dyDescent="0.25">
      <c r="B97" s="199"/>
      <c r="C97" s="190"/>
      <c r="D97" s="84" t="s">
        <v>54</v>
      </c>
      <c r="E97" s="40">
        <f t="shared" ref="E97:AN97" si="118">+SUM(E94:E96)</f>
        <v>1193.5458015267266</v>
      </c>
      <c r="F97" s="41">
        <f t="shared" si="118"/>
        <v>1755.7251908397079</v>
      </c>
      <c r="G97" s="42">
        <f t="shared" si="118"/>
        <v>2949.2709923664343</v>
      </c>
      <c r="H97" s="40">
        <f t="shared" si="118"/>
        <v>953.3778625954269</v>
      </c>
      <c r="I97" s="41">
        <f t="shared" si="118"/>
        <v>1908.3969465649</v>
      </c>
      <c r="J97" s="42">
        <f t="shared" si="118"/>
        <v>2861.7748091603271</v>
      </c>
      <c r="K97" s="40">
        <f t="shared" si="118"/>
        <v>845.0381679389377</v>
      </c>
      <c r="L97" s="41">
        <f t="shared" si="118"/>
        <v>1045.8015267175651</v>
      </c>
      <c r="M97" s="42">
        <f t="shared" si="118"/>
        <v>1890.8396946565028</v>
      </c>
      <c r="N97" s="40">
        <f t="shared" si="118"/>
        <v>1288.9312977099335</v>
      </c>
      <c r="O97" s="41">
        <f t="shared" si="118"/>
        <v>1908.3969465649</v>
      </c>
      <c r="P97" s="42">
        <f t="shared" si="118"/>
        <v>3197.3282442748332</v>
      </c>
      <c r="Q97" s="40">
        <f t="shared" si="118"/>
        <v>1063.3587786259623</v>
      </c>
      <c r="R97" s="41">
        <f t="shared" si="118"/>
        <v>1755.7251908397079</v>
      </c>
      <c r="S97" s="42">
        <f t="shared" si="118"/>
        <v>2819.0839694656702</v>
      </c>
      <c r="T97" s="40">
        <f t="shared" si="118"/>
        <v>996.35496183206862</v>
      </c>
      <c r="U97" s="41">
        <f t="shared" si="118"/>
        <v>801.52671755725794</v>
      </c>
      <c r="V97" s="42">
        <f t="shared" si="118"/>
        <v>1797.8816793893266</v>
      </c>
      <c r="W97" s="40">
        <f t="shared" si="118"/>
        <v>0</v>
      </c>
      <c r="X97" s="41">
        <f t="shared" si="118"/>
        <v>1166.9083969465737</v>
      </c>
      <c r="Y97" s="42">
        <f t="shared" si="118"/>
        <v>1166.9083969465737</v>
      </c>
      <c r="Z97" s="40">
        <f t="shared" si="118"/>
        <v>1277.6984732824524</v>
      </c>
      <c r="AA97" s="41">
        <f t="shared" si="118"/>
        <v>1603.0534351145159</v>
      </c>
      <c r="AB97" s="42">
        <f t="shared" si="118"/>
        <v>2880.7519083969682</v>
      </c>
      <c r="AC97" s="40">
        <f t="shared" si="118"/>
        <v>1153.6946564885582</v>
      </c>
      <c r="AD97" s="41">
        <f t="shared" si="118"/>
        <v>1954.9618320610834</v>
      </c>
      <c r="AE97" s="42">
        <f t="shared" si="118"/>
        <v>3108.6564885496418</v>
      </c>
      <c r="AF97" s="40">
        <f t="shared" si="118"/>
        <v>1091.2671755725271</v>
      </c>
      <c r="AG97" s="41">
        <f t="shared" si="118"/>
        <v>2737.4045801526922</v>
      </c>
      <c r="AH97" s="42">
        <f t="shared" si="118"/>
        <v>3828.6717557252196</v>
      </c>
      <c r="AI97" s="40">
        <f t="shared" si="118"/>
        <v>1117.2862595419931</v>
      </c>
      <c r="AJ97" s="41">
        <f t="shared" si="118"/>
        <v>2290.07633587788</v>
      </c>
      <c r="AK97" s="42">
        <f t="shared" si="118"/>
        <v>3407.3625954198733</v>
      </c>
      <c r="AL97" s="40">
        <f t="shared" si="118"/>
        <v>1162.8702290076424</v>
      </c>
      <c r="AM97" s="41">
        <f t="shared" si="118"/>
        <v>1778.6259541984869</v>
      </c>
      <c r="AN97" s="42">
        <f t="shared" si="118"/>
        <v>2941.496183206129</v>
      </c>
      <c r="AO97" s="40">
        <f t="shared" si="109"/>
        <v>12143.423664122229</v>
      </c>
      <c r="AP97" s="41">
        <f t="shared" si="92"/>
        <v>20706.603053435269</v>
      </c>
      <c r="AQ97" s="42">
        <f>+SUM(AQ94:AQ96)</f>
        <v>32850.026717557499</v>
      </c>
      <c r="AR97" s="40">
        <f t="shared" ref="AR97:CA97" si="119">+SUM(AR94:AR96)</f>
        <v>920.26335879999999</v>
      </c>
      <c r="AS97" s="41">
        <f t="shared" si="119"/>
        <v>1603.053435</v>
      </c>
      <c r="AT97" s="42">
        <f t="shared" si="119"/>
        <v>2523.3167938000001</v>
      </c>
      <c r="AU97" s="40">
        <f t="shared" si="119"/>
        <v>872.04961830000002</v>
      </c>
      <c r="AV97" s="41">
        <f t="shared" si="119"/>
        <v>801.52671759999998</v>
      </c>
      <c r="AW97" s="42">
        <f t="shared" si="119"/>
        <v>1673.5763359</v>
      </c>
      <c r="AX97" s="40">
        <f t="shared" si="119"/>
        <v>1215.5267180000001</v>
      </c>
      <c r="AY97" s="41">
        <f t="shared" si="119"/>
        <v>2009.7022899999999</v>
      </c>
      <c r="AZ97" s="42">
        <f t="shared" si="119"/>
        <v>3225.2290080000002</v>
      </c>
      <c r="BA97" s="40">
        <f t="shared" si="119"/>
        <v>985.37404579999998</v>
      </c>
      <c r="BB97" s="41">
        <f t="shared" si="119"/>
        <v>0</v>
      </c>
      <c r="BC97" s="42">
        <f t="shared" si="119"/>
        <v>985.37404579999998</v>
      </c>
      <c r="BD97" s="40">
        <f t="shared" si="119"/>
        <v>1343.6297709999999</v>
      </c>
      <c r="BE97" s="41">
        <f t="shared" si="119"/>
        <v>0</v>
      </c>
      <c r="BF97" s="42">
        <f t="shared" si="119"/>
        <v>1343.6297709999999</v>
      </c>
      <c r="BG97" s="40">
        <f t="shared" si="119"/>
        <v>1163.083969</v>
      </c>
      <c r="BH97" s="41">
        <f t="shared" si="119"/>
        <v>400.76335877862897</v>
      </c>
      <c r="BI97" s="42">
        <f t="shared" si="119"/>
        <v>1563.8473277786291</v>
      </c>
      <c r="BJ97" s="40">
        <f t="shared" si="119"/>
        <v>1190.4389309999999</v>
      </c>
      <c r="BK97" s="41">
        <f t="shared" si="119"/>
        <v>401.33587786259847</v>
      </c>
      <c r="BL97" s="42">
        <f t="shared" si="119"/>
        <v>1591.7748088625983</v>
      </c>
      <c r="BM97" s="40">
        <f t="shared" si="119"/>
        <v>1077.3587789999999</v>
      </c>
      <c r="BN97" s="41">
        <f t="shared" si="119"/>
        <v>0</v>
      </c>
      <c r="BO97" s="42">
        <f t="shared" si="119"/>
        <v>1077.3587789999999</v>
      </c>
      <c r="BP97" s="40">
        <f t="shared" si="119"/>
        <v>1183.969466</v>
      </c>
      <c r="BQ97" s="41">
        <f t="shared" si="119"/>
        <v>400.76335877862897</v>
      </c>
      <c r="BR97" s="42">
        <f t="shared" si="119"/>
        <v>1584.732824778629</v>
      </c>
      <c r="BS97" s="40">
        <f t="shared" si="119"/>
        <v>1629.80916</v>
      </c>
      <c r="BT97" s="41">
        <f t="shared" si="119"/>
        <v>400.76335877862897</v>
      </c>
      <c r="BU97" s="42">
        <f t="shared" si="119"/>
        <v>2030.572518778629</v>
      </c>
      <c r="BV97" s="40">
        <f t="shared" si="119"/>
        <v>0</v>
      </c>
      <c r="BW97" s="41">
        <f t="shared" si="119"/>
        <v>1540.8320610000001</v>
      </c>
      <c r="BX97" s="42">
        <f t="shared" si="119"/>
        <v>1540.8320610000001</v>
      </c>
      <c r="BY97" s="40">
        <f t="shared" si="119"/>
        <v>0</v>
      </c>
      <c r="BZ97" s="41">
        <f t="shared" si="119"/>
        <v>1119.083969</v>
      </c>
      <c r="CA97" s="42">
        <f t="shared" si="119"/>
        <v>1119.083969</v>
      </c>
      <c r="CB97" s="40">
        <f t="shared" si="110"/>
        <v>11581.5038169</v>
      </c>
      <c r="CC97" s="41">
        <f t="shared" si="110"/>
        <v>8677.8244267984846</v>
      </c>
      <c r="CD97" s="42">
        <f>+SUM(CD94:CD96)</f>
        <v>20259.328243698485</v>
      </c>
      <c r="CE97" s="40">
        <f t="shared" ref="CE97:DN97" si="120">+SUM(CE94:CE96)</f>
        <v>1406.48855</v>
      </c>
      <c r="CF97" s="41">
        <f t="shared" si="120"/>
        <v>0</v>
      </c>
      <c r="CG97" s="42">
        <f t="shared" si="120"/>
        <v>1406.48855</v>
      </c>
      <c r="CH97" s="40">
        <f t="shared" si="120"/>
        <v>1209.038168</v>
      </c>
      <c r="CI97" s="41">
        <f t="shared" si="120"/>
        <v>0</v>
      </c>
      <c r="CJ97" s="42">
        <f t="shared" si="120"/>
        <v>1209.038168</v>
      </c>
      <c r="CK97" s="40">
        <f t="shared" si="120"/>
        <v>864.03816789999996</v>
      </c>
      <c r="CL97" s="41">
        <f t="shared" si="120"/>
        <v>0</v>
      </c>
      <c r="CM97" s="42">
        <f t="shared" si="120"/>
        <v>864.03816789999996</v>
      </c>
      <c r="CN97" s="40">
        <f t="shared" si="120"/>
        <v>1054.5801530000001</v>
      </c>
      <c r="CO97" s="41">
        <f t="shared" si="120"/>
        <v>0</v>
      </c>
      <c r="CP97" s="42">
        <f t="shared" si="120"/>
        <v>1054.5801530000001</v>
      </c>
      <c r="CQ97" s="40">
        <f t="shared" si="120"/>
        <v>961.45038169999998</v>
      </c>
      <c r="CR97" s="41">
        <f t="shared" si="120"/>
        <v>0</v>
      </c>
      <c r="CS97" s="42">
        <f t="shared" si="120"/>
        <v>961.45038169999998</v>
      </c>
      <c r="CT97" s="40">
        <f t="shared" si="120"/>
        <v>0</v>
      </c>
      <c r="CU97" s="41">
        <f t="shared" si="120"/>
        <v>0</v>
      </c>
      <c r="CV97" s="42">
        <f t="shared" si="120"/>
        <v>0</v>
      </c>
      <c r="CW97" s="40">
        <f t="shared" si="120"/>
        <v>0</v>
      </c>
      <c r="CX97" s="41">
        <f t="shared" si="120"/>
        <v>0</v>
      </c>
      <c r="CY97" s="42">
        <f t="shared" si="120"/>
        <v>0</v>
      </c>
      <c r="CZ97" s="40">
        <f t="shared" si="120"/>
        <v>0</v>
      </c>
      <c r="DA97" s="41">
        <f t="shared" si="120"/>
        <v>0</v>
      </c>
      <c r="DB97" s="42">
        <f t="shared" si="120"/>
        <v>0</v>
      </c>
      <c r="DC97" s="40">
        <f t="shared" si="120"/>
        <v>0</v>
      </c>
      <c r="DD97" s="41">
        <f t="shared" si="120"/>
        <v>0</v>
      </c>
      <c r="DE97" s="42">
        <f t="shared" si="120"/>
        <v>0</v>
      </c>
      <c r="DF97" s="40">
        <f t="shared" si="120"/>
        <v>0</v>
      </c>
      <c r="DG97" s="41">
        <f t="shared" si="120"/>
        <v>0</v>
      </c>
      <c r="DH97" s="42">
        <f t="shared" si="120"/>
        <v>0</v>
      </c>
      <c r="DI97" s="40">
        <f t="shared" si="120"/>
        <v>0</v>
      </c>
      <c r="DJ97" s="41">
        <f t="shared" si="120"/>
        <v>0</v>
      </c>
      <c r="DK97" s="42">
        <f t="shared" si="120"/>
        <v>0</v>
      </c>
      <c r="DL97" s="40">
        <f t="shared" si="120"/>
        <v>0</v>
      </c>
      <c r="DM97" s="41">
        <f t="shared" si="120"/>
        <v>0</v>
      </c>
      <c r="DN97" s="42">
        <f t="shared" si="120"/>
        <v>0</v>
      </c>
      <c r="DO97" s="40">
        <f t="shared" si="111"/>
        <v>5495.5954206000006</v>
      </c>
      <c r="DP97" s="41">
        <f t="shared" si="93"/>
        <v>0</v>
      </c>
      <c r="DQ97" s="42">
        <f>+SUM(DQ94:DQ96)</f>
        <v>5495.5954206000006</v>
      </c>
    </row>
    <row r="98" spans="2:121" ht="14.45" customHeight="1" x14ac:dyDescent="0.25">
      <c r="B98" s="199"/>
      <c r="C98" s="190"/>
      <c r="D98" s="85" t="s">
        <v>55</v>
      </c>
      <c r="E98" s="43"/>
      <c r="F98" s="38"/>
      <c r="G98" s="44"/>
      <c r="H98" s="43"/>
      <c r="I98" s="38"/>
      <c r="J98" s="44"/>
      <c r="K98" s="43"/>
      <c r="L98" s="38"/>
      <c r="M98" s="44"/>
      <c r="N98" s="43"/>
      <c r="O98" s="38"/>
      <c r="P98" s="44"/>
      <c r="Q98" s="43"/>
      <c r="R98" s="38"/>
      <c r="S98" s="44"/>
      <c r="T98" s="43"/>
      <c r="U98" s="38"/>
      <c r="V98" s="44"/>
      <c r="W98" s="43"/>
      <c r="X98" s="38"/>
      <c r="Y98" s="44"/>
      <c r="Z98" s="43"/>
      <c r="AA98" s="38"/>
      <c r="AB98" s="44"/>
      <c r="AC98" s="43"/>
      <c r="AD98" s="38"/>
      <c r="AE98" s="44"/>
      <c r="AF98" s="43"/>
      <c r="AG98" s="38"/>
      <c r="AH98" s="44"/>
      <c r="AI98" s="43"/>
      <c r="AJ98" s="38"/>
      <c r="AK98" s="44"/>
      <c r="AL98" s="43"/>
      <c r="AM98" s="38"/>
      <c r="AN98" s="44"/>
      <c r="AO98" s="43">
        <f t="shared" si="109"/>
        <v>0</v>
      </c>
      <c r="AP98" s="38">
        <f t="shared" si="92"/>
        <v>0</v>
      </c>
      <c r="AQ98" s="44"/>
      <c r="AR98" s="43"/>
      <c r="AS98" s="38"/>
      <c r="AT98" s="44"/>
      <c r="AU98" s="43"/>
      <c r="AV98" s="38"/>
      <c r="AW98" s="44"/>
      <c r="AX98" s="43"/>
      <c r="AY98" s="38"/>
      <c r="AZ98" s="44"/>
      <c r="BA98" s="43"/>
      <c r="BB98" s="38"/>
      <c r="BC98" s="44"/>
      <c r="BD98" s="43"/>
      <c r="BE98" s="38"/>
      <c r="BF98" s="44"/>
      <c r="BG98" s="43"/>
      <c r="BH98" s="38"/>
      <c r="BI98" s="44"/>
      <c r="BJ98" s="43"/>
      <c r="BK98" s="38"/>
      <c r="BL98" s="44"/>
      <c r="BM98" s="43"/>
      <c r="BN98" s="38"/>
      <c r="BO98" s="44"/>
      <c r="BP98" s="43"/>
      <c r="BQ98" s="38"/>
      <c r="BR98" s="44"/>
      <c r="BS98" s="43"/>
      <c r="BT98" s="38"/>
      <c r="BU98" s="44"/>
      <c r="BV98" s="43"/>
      <c r="BW98" s="38"/>
      <c r="BX98" s="44"/>
      <c r="BY98" s="43"/>
      <c r="BZ98" s="38"/>
      <c r="CA98" s="44"/>
      <c r="CB98" s="43">
        <f t="shared" si="110"/>
        <v>0</v>
      </c>
      <c r="CC98" s="38">
        <f t="shared" si="110"/>
        <v>0</v>
      </c>
      <c r="CD98" s="44"/>
      <c r="CE98" s="43"/>
      <c r="CF98" s="38"/>
      <c r="CG98" s="44"/>
      <c r="CH98" s="43"/>
      <c r="CI98" s="38"/>
      <c r="CJ98" s="44"/>
      <c r="CK98" s="43"/>
      <c r="CL98" s="38"/>
      <c r="CM98" s="44"/>
      <c r="CN98" s="43"/>
      <c r="CO98" s="38"/>
      <c r="CP98" s="44"/>
      <c r="CQ98" s="43"/>
      <c r="CR98" s="38"/>
      <c r="CS98" s="44"/>
      <c r="CT98" s="43"/>
      <c r="CU98" s="38"/>
      <c r="CV98" s="44"/>
      <c r="CW98" s="43"/>
      <c r="CX98" s="38"/>
      <c r="CY98" s="44"/>
      <c r="CZ98" s="43"/>
      <c r="DA98" s="38"/>
      <c r="DB98" s="44"/>
      <c r="DC98" s="43"/>
      <c r="DD98" s="38"/>
      <c r="DE98" s="44"/>
      <c r="DF98" s="43"/>
      <c r="DG98" s="38"/>
      <c r="DH98" s="44"/>
      <c r="DI98" s="43"/>
      <c r="DJ98" s="38"/>
      <c r="DK98" s="44"/>
      <c r="DL98" s="43"/>
      <c r="DM98" s="38"/>
      <c r="DN98" s="44"/>
      <c r="DO98" s="43">
        <f t="shared" si="111"/>
        <v>0</v>
      </c>
      <c r="DP98" s="38">
        <f t="shared" si="93"/>
        <v>0</v>
      </c>
      <c r="DQ98" s="44"/>
    </row>
    <row r="99" spans="2:121" x14ac:dyDescent="0.25">
      <c r="B99" s="199"/>
      <c r="C99" s="190"/>
      <c r="D99" s="83" t="s">
        <v>56</v>
      </c>
      <c r="E99" s="33"/>
      <c r="F99" s="34"/>
      <c r="G99" s="36">
        <f>SUM(E99,F99)</f>
        <v>0</v>
      </c>
      <c r="H99" s="33"/>
      <c r="I99" s="34"/>
      <c r="J99" s="36">
        <f>SUM(H99,I99)</f>
        <v>0</v>
      </c>
      <c r="K99" s="33"/>
      <c r="L99" s="34"/>
      <c r="M99" s="36">
        <f>SUM(K99,L99)</f>
        <v>0</v>
      </c>
      <c r="N99" s="33"/>
      <c r="O99" s="34"/>
      <c r="P99" s="36">
        <f>SUM(N99,O99)</f>
        <v>0</v>
      </c>
      <c r="Q99" s="33"/>
      <c r="R99" s="34"/>
      <c r="S99" s="36">
        <f>SUM(Q99,R99)</f>
        <v>0</v>
      </c>
      <c r="T99" s="33"/>
      <c r="U99" s="34"/>
      <c r="V99" s="36">
        <f>SUM(T99,U99)</f>
        <v>0</v>
      </c>
      <c r="W99" s="33"/>
      <c r="X99" s="34"/>
      <c r="Y99" s="36">
        <f>SUM(W99,X99)</f>
        <v>0</v>
      </c>
      <c r="Z99" s="33"/>
      <c r="AA99" s="34"/>
      <c r="AB99" s="36">
        <f>SUM(Z99,AA99)</f>
        <v>0</v>
      </c>
      <c r="AC99" s="33"/>
      <c r="AD99" s="34"/>
      <c r="AE99" s="36">
        <f>SUM(AC99,AD99)</f>
        <v>0</v>
      </c>
      <c r="AF99" s="33"/>
      <c r="AG99" s="34"/>
      <c r="AH99" s="36">
        <f>SUM(AF99,AG99)</f>
        <v>0</v>
      </c>
      <c r="AI99" s="33"/>
      <c r="AJ99" s="34"/>
      <c r="AK99" s="36">
        <f>SUM(AI99,AJ99)</f>
        <v>0</v>
      </c>
      <c r="AL99" s="33"/>
      <c r="AM99" s="34"/>
      <c r="AN99" s="36">
        <f>SUM(AL99,AM99)</f>
        <v>0</v>
      </c>
      <c r="AO99" s="33">
        <f t="shared" si="109"/>
        <v>0</v>
      </c>
      <c r="AP99" s="34">
        <f t="shared" si="92"/>
        <v>0</v>
      </c>
      <c r="AQ99" s="36">
        <f>SUM(AO99,AP99)</f>
        <v>0</v>
      </c>
      <c r="AR99" s="33"/>
      <c r="AS99" s="34"/>
      <c r="AT99" s="36">
        <f>SUM(AR99,AS99)</f>
        <v>0</v>
      </c>
      <c r="AU99" s="33"/>
      <c r="AV99" s="34"/>
      <c r="AW99" s="36">
        <f>SUM(AU99,AV99)</f>
        <v>0</v>
      </c>
      <c r="AX99" s="33"/>
      <c r="AY99" s="34"/>
      <c r="AZ99" s="36">
        <f>SUM(AX99,AY99)</f>
        <v>0</v>
      </c>
      <c r="BA99" s="33"/>
      <c r="BB99" s="34"/>
      <c r="BC99" s="36">
        <f>SUM(BA99,BB99)</f>
        <v>0</v>
      </c>
      <c r="BD99" s="33"/>
      <c r="BE99" s="34"/>
      <c r="BF99" s="36">
        <f>SUM(BD99,BE99)</f>
        <v>0</v>
      </c>
      <c r="BG99" s="33"/>
      <c r="BH99" s="34"/>
      <c r="BI99" s="36">
        <f>SUM(BG99,BH99)</f>
        <v>0</v>
      </c>
      <c r="BJ99" s="33"/>
      <c r="BK99" s="34"/>
      <c r="BL99" s="36">
        <f>SUM(BJ99,BK99)</f>
        <v>0</v>
      </c>
      <c r="BM99" s="33"/>
      <c r="BN99" s="34"/>
      <c r="BO99" s="36">
        <f>SUM(BM99,BN99)</f>
        <v>0</v>
      </c>
      <c r="BP99" s="33"/>
      <c r="BQ99" s="34"/>
      <c r="BR99" s="36">
        <f>SUM(BP99,BQ99)</f>
        <v>0</v>
      </c>
      <c r="BS99" s="33"/>
      <c r="BT99" s="34"/>
      <c r="BU99" s="36">
        <f>SUM(BS99,BT99)</f>
        <v>0</v>
      </c>
      <c r="BV99" s="33"/>
      <c r="BW99" s="34"/>
      <c r="BX99" s="36">
        <f>SUM(BV99,BW99)</f>
        <v>0</v>
      </c>
      <c r="BY99" s="33"/>
      <c r="BZ99" s="34"/>
      <c r="CA99" s="36">
        <f>SUM(BY99,BZ99)</f>
        <v>0</v>
      </c>
      <c r="CB99" s="33">
        <f t="shared" si="110"/>
        <v>0</v>
      </c>
      <c r="CC99" s="34">
        <f t="shared" si="110"/>
        <v>0</v>
      </c>
      <c r="CD99" s="36">
        <f>SUM(CB99,CC99)</f>
        <v>0</v>
      </c>
      <c r="CE99" s="33">
        <v>0</v>
      </c>
      <c r="CF99" s="34">
        <v>0</v>
      </c>
      <c r="CG99" s="36">
        <v>0</v>
      </c>
      <c r="CH99" s="33">
        <v>0</v>
      </c>
      <c r="CI99" s="34">
        <v>0</v>
      </c>
      <c r="CJ99" s="36">
        <f>SUM(CH99,CI99)</f>
        <v>0</v>
      </c>
      <c r="CK99" s="33">
        <v>0</v>
      </c>
      <c r="CL99" s="34">
        <v>0</v>
      </c>
      <c r="CM99" s="36">
        <f>SUM(CK99,CL99)</f>
        <v>0</v>
      </c>
      <c r="CN99" s="33">
        <v>0</v>
      </c>
      <c r="CO99" s="34">
        <v>0</v>
      </c>
      <c r="CP99" s="36">
        <f>SUM(CN99,CO99)</f>
        <v>0</v>
      </c>
      <c r="CQ99" s="33">
        <v>0</v>
      </c>
      <c r="CR99" s="34">
        <v>0</v>
      </c>
      <c r="CS99" s="36">
        <f>SUM(CQ99,CR99)</f>
        <v>0</v>
      </c>
      <c r="CT99" s="33"/>
      <c r="CU99" s="34"/>
      <c r="CV99" s="36">
        <f>SUM(CT99,CU99)</f>
        <v>0</v>
      </c>
      <c r="CW99" s="33"/>
      <c r="CX99" s="34"/>
      <c r="CY99" s="36">
        <f>SUM(CW99,CX99)</f>
        <v>0</v>
      </c>
      <c r="CZ99" s="33"/>
      <c r="DA99" s="34"/>
      <c r="DB99" s="36">
        <f>SUM(CZ99,DA99)</f>
        <v>0</v>
      </c>
      <c r="DC99" s="33"/>
      <c r="DD99" s="34"/>
      <c r="DE99" s="36">
        <f>SUM(DC99,DD99)</f>
        <v>0</v>
      </c>
      <c r="DF99" s="33"/>
      <c r="DG99" s="34"/>
      <c r="DH99" s="36">
        <f>SUM(DF99,DG99)</f>
        <v>0</v>
      </c>
      <c r="DI99" s="33"/>
      <c r="DJ99" s="34"/>
      <c r="DK99" s="36">
        <f>SUM(DI99,DJ99)</f>
        <v>0</v>
      </c>
      <c r="DL99" s="33"/>
      <c r="DM99" s="34"/>
      <c r="DN99" s="36">
        <f>SUM(DL99,DM99)</f>
        <v>0</v>
      </c>
      <c r="DO99" s="33">
        <f t="shared" si="111"/>
        <v>0</v>
      </c>
      <c r="DP99" s="34">
        <f t="shared" si="93"/>
        <v>0</v>
      </c>
      <c r="DQ99" s="36">
        <f>SUM(DO99,DP99)</f>
        <v>0</v>
      </c>
    </row>
    <row r="100" spans="2:121" x14ac:dyDescent="0.25">
      <c r="B100" s="199"/>
      <c r="C100" s="190"/>
      <c r="D100" s="83" t="s">
        <v>57</v>
      </c>
      <c r="E100" s="33"/>
      <c r="F100" s="34"/>
      <c r="G100" s="36">
        <f>SUM(E100,F100)</f>
        <v>0</v>
      </c>
      <c r="H100" s="33"/>
      <c r="I100" s="34"/>
      <c r="J100" s="36">
        <f>SUM(H100,I100)</f>
        <v>0</v>
      </c>
      <c r="K100" s="33"/>
      <c r="L100" s="34"/>
      <c r="M100" s="36">
        <f>SUM(K100,L100)</f>
        <v>0</v>
      </c>
      <c r="N100" s="33"/>
      <c r="O100" s="34"/>
      <c r="P100" s="36">
        <f>SUM(N100,O100)</f>
        <v>0</v>
      </c>
      <c r="Q100" s="33"/>
      <c r="R100" s="34"/>
      <c r="S100" s="36">
        <f>SUM(Q100,R100)</f>
        <v>0</v>
      </c>
      <c r="T100" s="33"/>
      <c r="U100" s="34"/>
      <c r="V100" s="36">
        <f>SUM(T100,U100)</f>
        <v>0</v>
      </c>
      <c r="W100" s="33"/>
      <c r="X100" s="34"/>
      <c r="Y100" s="36">
        <f>SUM(W100,X100)</f>
        <v>0</v>
      </c>
      <c r="Z100" s="33"/>
      <c r="AA100" s="34"/>
      <c r="AB100" s="36">
        <f>SUM(Z100,AA100)</f>
        <v>0</v>
      </c>
      <c r="AC100" s="33"/>
      <c r="AD100" s="34"/>
      <c r="AE100" s="36">
        <f>SUM(AC100,AD100)</f>
        <v>0</v>
      </c>
      <c r="AF100" s="33"/>
      <c r="AG100" s="34"/>
      <c r="AH100" s="36">
        <f>SUM(AF100,AG100)</f>
        <v>0</v>
      </c>
      <c r="AI100" s="33"/>
      <c r="AJ100" s="34"/>
      <c r="AK100" s="36">
        <f>SUM(AI100,AJ100)</f>
        <v>0</v>
      </c>
      <c r="AL100" s="33"/>
      <c r="AM100" s="34"/>
      <c r="AN100" s="36">
        <f>SUM(AL100,AM100)</f>
        <v>0</v>
      </c>
      <c r="AO100" s="33">
        <f t="shared" si="109"/>
        <v>0</v>
      </c>
      <c r="AP100" s="34">
        <f t="shared" si="92"/>
        <v>0</v>
      </c>
      <c r="AQ100" s="36">
        <f>SUM(AO100,AP100)</f>
        <v>0</v>
      </c>
      <c r="AR100" s="33"/>
      <c r="AS100" s="34"/>
      <c r="AT100" s="36">
        <f>SUM(AR100,AS100)</f>
        <v>0</v>
      </c>
      <c r="AU100" s="33"/>
      <c r="AV100" s="34"/>
      <c r="AW100" s="36">
        <f>SUM(AU100,AV100)</f>
        <v>0</v>
      </c>
      <c r="AX100" s="33"/>
      <c r="AY100" s="34"/>
      <c r="AZ100" s="36">
        <f>SUM(AX100,AY100)</f>
        <v>0</v>
      </c>
      <c r="BA100" s="33"/>
      <c r="BB100" s="34"/>
      <c r="BC100" s="36">
        <f>SUM(BA100,BB100)</f>
        <v>0</v>
      </c>
      <c r="BD100" s="33"/>
      <c r="BE100" s="34"/>
      <c r="BF100" s="36">
        <f>SUM(BD100,BE100)</f>
        <v>0</v>
      </c>
      <c r="BG100" s="33"/>
      <c r="BH100" s="34"/>
      <c r="BI100" s="36">
        <f>SUM(BG100,BH100)</f>
        <v>0</v>
      </c>
      <c r="BJ100" s="33"/>
      <c r="BK100" s="34"/>
      <c r="BL100" s="36">
        <f>SUM(BJ100,BK100)</f>
        <v>0</v>
      </c>
      <c r="BM100" s="33"/>
      <c r="BN100" s="34"/>
      <c r="BO100" s="36">
        <f>SUM(BM100,BN100)</f>
        <v>0</v>
      </c>
      <c r="BP100" s="33"/>
      <c r="BQ100" s="34"/>
      <c r="BR100" s="36">
        <f>SUM(BP100,BQ100)</f>
        <v>0</v>
      </c>
      <c r="BS100" s="33"/>
      <c r="BT100" s="34"/>
      <c r="BU100" s="36">
        <f>SUM(BS100,BT100)</f>
        <v>0</v>
      </c>
      <c r="BV100" s="33"/>
      <c r="BW100" s="34"/>
      <c r="BX100" s="36">
        <f>SUM(BV100,BW100)</f>
        <v>0</v>
      </c>
      <c r="BY100" s="33"/>
      <c r="BZ100" s="34"/>
      <c r="CA100" s="36">
        <f>SUM(BY100,BZ100)</f>
        <v>0</v>
      </c>
      <c r="CB100" s="33">
        <f t="shared" si="110"/>
        <v>0</v>
      </c>
      <c r="CC100" s="34">
        <f t="shared" si="110"/>
        <v>0</v>
      </c>
      <c r="CD100" s="36">
        <f>SUM(CB100,CC100)</f>
        <v>0</v>
      </c>
      <c r="CE100" s="33">
        <v>0</v>
      </c>
      <c r="CF100" s="34">
        <v>0</v>
      </c>
      <c r="CG100" s="36">
        <v>0</v>
      </c>
      <c r="CH100" s="33">
        <v>0</v>
      </c>
      <c r="CI100" s="34">
        <v>0</v>
      </c>
      <c r="CJ100" s="36">
        <f>SUM(CH100,CI100)</f>
        <v>0</v>
      </c>
      <c r="CK100" s="33">
        <v>0</v>
      </c>
      <c r="CL100" s="34">
        <v>0</v>
      </c>
      <c r="CM100" s="36">
        <f>SUM(CK100,CL100)</f>
        <v>0</v>
      </c>
      <c r="CN100" s="33">
        <v>0</v>
      </c>
      <c r="CO100" s="34">
        <v>0</v>
      </c>
      <c r="CP100" s="36">
        <f>SUM(CN100,CO100)</f>
        <v>0</v>
      </c>
      <c r="CQ100" s="33">
        <v>0</v>
      </c>
      <c r="CR100" s="34">
        <v>0</v>
      </c>
      <c r="CS100" s="36">
        <f>SUM(CQ100,CR100)</f>
        <v>0</v>
      </c>
      <c r="CT100" s="33"/>
      <c r="CU100" s="34"/>
      <c r="CV100" s="36">
        <f>SUM(CT100,CU100)</f>
        <v>0</v>
      </c>
      <c r="CW100" s="33"/>
      <c r="CX100" s="34"/>
      <c r="CY100" s="36">
        <f>SUM(CW100,CX100)</f>
        <v>0</v>
      </c>
      <c r="CZ100" s="33"/>
      <c r="DA100" s="34"/>
      <c r="DB100" s="36">
        <f>SUM(CZ100,DA100)</f>
        <v>0</v>
      </c>
      <c r="DC100" s="33"/>
      <c r="DD100" s="34"/>
      <c r="DE100" s="36">
        <f>SUM(DC100,DD100)</f>
        <v>0</v>
      </c>
      <c r="DF100" s="33"/>
      <c r="DG100" s="34"/>
      <c r="DH100" s="36">
        <f>SUM(DF100,DG100)</f>
        <v>0</v>
      </c>
      <c r="DI100" s="33"/>
      <c r="DJ100" s="34"/>
      <c r="DK100" s="36">
        <f>SUM(DI100,DJ100)</f>
        <v>0</v>
      </c>
      <c r="DL100" s="33"/>
      <c r="DM100" s="34"/>
      <c r="DN100" s="36">
        <f>SUM(DL100,DM100)</f>
        <v>0</v>
      </c>
      <c r="DO100" s="33">
        <f t="shared" si="111"/>
        <v>0</v>
      </c>
      <c r="DP100" s="34">
        <f t="shared" si="93"/>
        <v>0</v>
      </c>
      <c r="DQ100" s="36">
        <f>SUM(DO100,DP100)</f>
        <v>0</v>
      </c>
    </row>
    <row r="101" spans="2:121" x14ac:dyDescent="0.25">
      <c r="B101" s="199"/>
      <c r="C101" s="190"/>
      <c r="D101" s="83" t="s">
        <v>58</v>
      </c>
      <c r="E101" s="33"/>
      <c r="F101" s="34"/>
      <c r="G101" s="36">
        <f>SUM(E101,F101)</f>
        <v>0</v>
      </c>
      <c r="H101" s="33"/>
      <c r="I101" s="34"/>
      <c r="J101" s="36">
        <f>SUM(H101,I101)</f>
        <v>0</v>
      </c>
      <c r="K101" s="33"/>
      <c r="L101" s="34"/>
      <c r="M101" s="36">
        <f>SUM(K101,L101)</f>
        <v>0</v>
      </c>
      <c r="N101" s="33"/>
      <c r="O101" s="34"/>
      <c r="P101" s="36">
        <f>SUM(N101,O101)</f>
        <v>0</v>
      </c>
      <c r="Q101" s="33"/>
      <c r="R101" s="34"/>
      <c r="S101" s="36">
        <f>SUM(Q101,R101)</f>
        <v>0</v>
      </c>
      <c r="T101" s="33"/>
      <c r="U101" s="34"/>
      <c r="V101" s="36">
        <f>SUM(T101,U101)</f>
        <v>0</v>
      </c>
      <c r="W101" s="33"/>
      <c r="X101" s="34"/>
      <c r="Y101" s="36">
        <f>SUM(W101,X101)</f>
        <v>0</v>
      </c>
      <c r="Z101" s="33"/>
      <c r="AA101" s="34"/>
      <c r="AB101" s="36">
        <f>SUM(Z101,AA101)</f>
        <v>0</v>
      </c>
      <c r="AC101" s="33"/>
      <c r="AD101" s="34"/>
      <c r="AE101" s="36">
        <f>SUM(AC101,AD101)</f>
        <v>0</v>
      </c>
      <c r="AF101" s="33"/>
      <c r="AG101" s="34"/>
      <c r="AH101" s="36">
        <f>SUM(AF101,AG101)</f>
        <v>0</v>
      </c>
      <c r="AI101" s="33"/>
      <c r="AJ101" s="34"/>
      <c r="AK101" s="36">
        <f>SUM(AI101,AJ101)</f>
        <v>0</v>
      </c>
      <c r="AL101" s="33"/>
      <c r="AM101" s="34"/>
      <c r="AN101" s="36">
        <f>SUM(AL101,AM101)</f>
        <v>0</v>
      </c>
      <c r="AO101" s="33">
        <f t="shared" si="109"/>
        <v>0</v>
      </c>
      <c r="AP101" s="34">
        <f t="shared" si="92"/>
        <v>0</v>
      </c>
      <c r="AQ101" s="36">
        <f>SUM(AO101,AP101)</f>
        <v>0</v>
      </c>
      <c r="AR101" s="33"/>
      <c r="AS101" s="34"/>
      <c r="AT101" s="36">
        <f>SUM(AR101,AS101)</f>
        <v>0</v>
      </c>
      <c r="AU101" s="33"/>
      <c r="AV101" s="34"/>
      <c r="AW101" s="36">
        <f>SUM(AU101,AV101)</f>
        <v>0</v>
      </c>
      <c r="AX101" s="33"/>
      <c r="AY101" s="34"/>
      <c r="AZ101" s="36">
        <f>SUM(AX101,AY101)</f>
        <v>0</v>
      </c>
      <c r="BA101" s="33"/>
      <c r="BB101" s="34"/>
      <c r="BC101" s="36">
        <f>SUM(BA101,BB101)</f>
        <v>0</v>
      </c>
      <c r="BD101" s="33"/>
      <c r="BE101" s="34"/>
      <c r="BF101" s="36">
        <f>SUM(BD101,BE101)</f>
        <v>0</v>
      </c>
      <c r="BG101" s="33"/>
      <c r="BH101" s="34"/>
      <c r="BI101" s="36">
        <f>SUM(BG101,BH101)</f>
        <v>0</v>
      </c>
      <c r="BJ101" s="33"/>
      <c r="BK101" s="34"/>
      <c r="BL101" s="36">
        <f>SUM(BJ101,BK101)</f>
        <v>0</v>
      </c>
      <c r="BM101" s="33"/>
      <c r="BN101" s="34"/>
      <c r="BO101" s="36">
        <f>SUM(BM101,BN101)</f>
        <v>0</v>
      </c>
      <c r="BP101" s="33"/>
      <c r="BQ101" s="34"/>
      <c r="BR101" s="36">
        <f>SUM(BP101,BQ101)</f>
        <v>0</v>
      </c>
      <c r="BS101" s="33"/>
      <c r="BT101" s="34"/>
      <c r="BU101" s="36">
        <f>SUM(BS101,BT101)</f>
        <v>0</v>
      </c>
      <c r="BV101" s="33"/>
      <c r="BW101" s="34"/>
      <c r="BX101" s="36">
        <f>SUM(BV101,BW101)</f>
        <v>0</v>
      </c>
      <c r="BY101" s="33"/>
      <c r="BZ101" s="34"/>
      <c r="CA101" s="36">
        <f>SUM(BY101,BZ101)</f>
        <v>0</v>
      </c>
      <c r="CB101" s="33">
        <f t="shared" si="110"/>
        <v>0</v>
      </c>
      <c r="CC101" s="34">
        <f t="shared" si="110"/>
        <v>0</v>
      </c>
      <c r="CD101" s="36">
        <f>SUM(CB101,CC101)</f>
        <v>0</v>
      </c>
      <c r="CE101" s="33">
        <v>0</v>
      </c>
      <c r="CF101" s="34">
        <v>0</v>
      </c>
      <c r="CG101" s="36">
        <v>0</v>
      </c>
      <c r="CH101" s="33">
        <v>0</v>
      </c>
      <c r="CI101" s="34">
        <v>0</v>
      </c>
      <c r="CJ101" s="36">
        <f>SUM(CH101,CI101)</f>
        <v>0</v>
      </c>
      <c r="CK101" s="33">
        <v>0</v>
      </c>
      <c r="CL101" s="34">
        <v>0</v>
      </c>
      <c r="CM101" s="36">
        <f>SUM(CK101,CL101)</f>
        <v>0</v>
      </c>
      <c r="CN101" s="33">
        <v>0</v>
      </c>
      <c r="CO101" s="34">
        <v>0</v>
      </c>
      <c r="CP101" s="36">
        <f>SUM(CN101,CO101)</f>
        <v>0</v>
      </c>
      <c r="CQ101" s="33">
        <v>0</v>
      </c>
      <c r="CR101" s="34">
        <v>0</v>
      </c>
      <c r="CS101" s="36">
        <f>SUM(CQ101,CR101)</f>
        <v>0</v>
      </c>
      <c r="CT101" s="33"/>
      <c r="CU101" s="34"/>
      <c r="CV101" s="36">
        <f>SUM(CT101,CU101)</f>
        <v>0</v>
      </c>
      <c r="CW101" s="33"/>
      <c r="CX101" s="34"/>
      <c r="CY101" s="36">
        <f>SUM(CW101,CX101)</f>
        <v>0</v>
      </c>
      <c r="CZ101" s="33"/>
      <c r="DA101" s="34"/>
      <c r="DB101" s="36">
        <f>SUM(CZ101,DA101)</f>
        <v>0</v>
      </c>
      <c r="DC101" s="33"/>
      <c r="DD101" s="34"/>
      <c r="DE101" s="36">
        <f>SUM(DC101,DD101)</f>
        <v>0</v>
      </c>
      <c r="DF101" s="33"/>
      <c r="DG101" s="34"/>
      <c r="DH101" s="36">
        <f>SUM(DF101,DG101)</f>
        <v>0</v>
      </c>
      <c r="DI101" s="33"/>
      <c r="DJ101" s="34"/>
      <c r="DK101" s="36">
        <f>SUM(DI101,DJ101)</f>
        <v>0</v>
      </c>
      <c r="DL101" s="33"/>
      <c r="DM101" s="34"/>
      <c r="DN101" s="36">
        <f>SUM(DL101,DM101)</f>
        <v>0</v>
      </c>
      <c r="DO101" s="33">
        <f t="shared" si="111"/>
        <v>0</v>
      </c>
      <c r="DP101" s="34">
        <f t="shared" si="93"/>
        <v>0</v>
      </c>
      <c r="DQ101" s="36">
        <f>SUM(DO101,DP101)</f>
        <v>0</v>
      </c>
    </row>
    <row r="102" spans="2:121" x14ac:dyDescent="0.25">
      <c r="B102" s="199"/>
      <c r="C102" s="190"/>
      <c r="D102" s="83" t="s">
        <v>59</v>
      </c>
      <c r="E102" s="33"/>
      <c r="F102" s="34"/>
      <c r="G102" s="36">
        <f>SUM(E102,F102)</f>
        <v>0</v>
      </c>
      <c r="H102" s="33"/>
      <c r="I102" s="34"/>
      <c r="J102" s="36">
        <f>SUM(H102,I102)</f>
        <v>0</v>
      </c>
      <c r="K102" s="33"/>
      <c r="L102" s="34"/>
      <c r="M102" s="36">
        <f>SUM(K102,L102)</f>
        <v>0</v>
      </c>
      <c r="N102" s="33"/>
      <c r="O102" s="34"/>
      <c r="P102" s="36">
        <f>SUM(N102,O102)</f>
        <v>0</v>
      </c>
      <c r="Q102" s="33"/>
      <c r="R102" s="34"/>
      <c r="S102" s="36">
        <f>SUM(Q102,R102)</f>
        <v>0</v>
      </c>
      <c r="T102" s="33"/>
      <c r="U102" s="34"/>
      <c r="V102" s="36">
        <f>SUM(T102,U102)</f>
        <v>0</v>
      </c>
      <c r="W102" s="33"/>
      <c r="X102" s="34"/>
      <c r="Y102" s="36">
        <f>SUM(W102,X102)</f>
        <v>0</v>
      </c>
      <c r="Z102" s="33"/>
      <c r="AA102" s="34"/>
      <c r="AB102" s="36">
        <f>SUM(Z102,AA102)</f>
        <v>0</v>
      </c>
      <c r="AC102" s="33"/>
      <c r="AD102" s="34"/>
      <c r="AE102" s="36">
        <f>SUM(AC102,AD102)</f>
        <v>0</v>
      </c>
      <c r="AF102" s="33"/>
      <c r="AG102" s="34"/>
      <c r="AH102" s="36">
        <f>SUM(AF102,AG102)</f>
        <v>0</v>
      </c>
      <c r="AI102" s="33"/>
      <c r="AJ102" s="34"/>
      <c r="AK102" s="36">
        <f>SUM(AI102,AJ102)</f>
        <v>0</v>
      </c>
      <c r="AL102" s="33"/>
      <c r="AM102" s="34"/>
      <c r="AN102" s="36">
        <f>SUM(AL102,AM102)</f>
        <v>0</v>
      </c>
      <c r="AO102" s="33">
        <f t="shared" si="109"/>
        <v>0</v>
      </c>
      <c r="AP102" s="34">
        <f t="shared" si="92"/>
        <v>0</v>
      </c>
      <c r="AQ102" s="36">
        <f>SUM(AO102,AP102)</f>
        <v>0</v>
      </c>
      <c r="AR102" s="33"/>
      <c r="AS102" s="34"/>
      <c r="AT102" s="36">
        <f>SUM(AR102,AS102)</f>
        <v>0</v>
      </c>
      <c r="AU102" s="33"/>
      <c r="AV102" s="34"/>
      <c r="AW102" s="36">
        <f>SUM(AU102,AV102)</f>
        <v>0</v>
      </c>
      <c r="AX102" s="33"/>
      <c r="AY102" s="34"/>
      <c r="AZ102" s="36">
        <f>SUM(AX102,AY102)</f>
        <v>0</v>
      </c>
      <c r="BA102" s="33"/>
      <c r="BB102" s="34"/>
      <c r="BC102" s="36">
        <f>SUM(BA102,BB102)</f>
        <v>0</v>
      </c>
      <c r="BD102" s="33"/>
      <c r="BE102" s="34"/>
      <c r="BF102" s="36">
        <f>SUM(BD102,BE102)</f>
        <v>0</v>
      </c>
      <c r="BG102" s="33"/>
      <c r="BH102" s="34"/>
      <c r="BI102" s="36">
        <f>SUM(BG102,BH102)</f>
        <v>0</v>
      </c>
      <c r="BJ102" s="33"/>
      <c r="BK102" s="34"/>
      <c r="BL102" s="36">
        <f>SUM(BJ102,BK102)</f>
        <v>0</v>
      </c>
      <c r="BM102" s="33"/>
      <c r="BN102" s="34"/>
      <c r="BO102" s="36">
        <f>SUM(BM102,BN102)</f>
        <v>0</v>
      </c>
      <c r="BP102" s="33"/>
      <c r="BQ102" s="34"/>
      <c r="BR102" s="36">
        <f>SUM(BP102,BQ102)</f>
        <v>0</v>
      </c>
      <c r="BS102" s="33"/>
      <c r="BT102" s="34"/>
      <c r="BU102" s="36">
        <f>SUM(BS102,BT102)</f>
        <v>0</v>
      </c>
      <c r="BV102" s="33"/>
      <c r="BW102" s="34"/>
      <c r="BX102" s="36">
        <f>SUM(BV102,BW102)</f>
        <v>0</v>
      </c>
      <c r="BY102" s="33"/>
      <c r="BZ102" s="34"/>
      <c r="CA102" s="36">
        <f>SUM(BY102,BZ102)</f>
        <v>0</v>
      </c>
      <c r="CB102" s="33">
        <f t="shared" si="110"/>
        <v>0</v>
      </c>
      <c r="CC102" s="34">
        <f t="shared" si="110"/>
        <v>0</v>
      </c>
      <c r="CD102" s="36">
        <f>SUM(CB102,CC102)</f>
        <v>0</v>
      </c>
      <c r="CE102" s="33">
        <v>0</v>
      </c>
      <c r="CF102" s="34">
        <v>0</v>
      </c>
      <c r="CG102" s="36">
        <v>0</v>
      </c>
      <c r="CH102" s="33">
        <v>0</v>
      </c>
      <c r="CI102" s="34">
        <v>0</v>
      </c>
      <c r="CJ102" s="36">
        <f>SUM(CH102,CI102)</f>
        <v>0</v>
      </c>
      <c r="CK102" s="33">
        <v>0</v>
      </c>
      <c r="CL102" s="34">
        <v>0</v>
      </c>
      <c r="CM102" s="36">
        <f>SUM(CK102,CL102)</f>
        <v>0</v>
      </c>
      <c r="CN102" s="33">
        <v>0</v>
      </c>
      <c r="CO102" s="34">
        <v>0</v>
      </c>
      <c r="CP102" s="36">
        <f>SUM(CN102,CO102)</f>
        <v>0</v>
      </c>
      <c r="CQ102" s="33">
        <v>0</v>
      </c>
      <c r="CR102" s="34">
        <v>0</v>
      </c>
      <c r="CS102" s="36">
        <f>SUM(CQ102,CR102)</f>
        <v>0</v>
      </c>
      <c r="CT102" s="33"/>
      <c r="CU102" s="34"/>
      <c r="CV102" s="36">
        <f>SUM(CT102,CU102)</f>
        <v>0</v>
      </c>
      <c r="CW102" s="33"/>
      <c r="CX102" s="34"/>
      <c r="CY102" s="36">
        <f>SUM(CW102,CX102)</f>
        <v>0</v>
      </c>
      <c r="CZ102" s="33"/>
      <c r="DA102" s="34"/>
      <c r="DB102" s="36">
        <f>SUM(CZ102,DA102)</f>
        <v>0</v>
      </c>
      <c r="DC102" s="33"/>
      <c r="DD102" s="34"/>
      <c r="DE102" s="36">
        <f>SUM(DC102,DD102)</f>
        <v>0</v>
      </c>
      <c r="DF102" s="33"/>
      <c r="DG102" s="34"/>
      <c r="DH102" s="36">
        <f>SUM(DF102,DG102)</f>
        <v>0</v>
      </c>
      <c r="DI102" s="33"/>
      <c r="DJ102" s="34"/>
      <c r="DK102" s="36">
        <f>SUM(DI102,DJ102)</f>
        <v>0</v>
      </c>
      <c r="DL102" s="33"/>
      <c r="DM102" s="34"/>
      <c r="DN102" s="36">
        <f>SUM(DL102,DM102)</f>
        <v>0</v>
      </c>
      <c r="DO102" s="33">
        <f t="shared" si="111"/>
        <v>0</v>
      </c>
      <c r="DP102" s="34">
        <f t="shared" si="93"/>
        <v>0</v>
      </c>
      <c r="DQ102" s="36">
        <f>SUM(DO102,DP102)</f>
        <v>0</v>
      </c>
    </row>
    <row r="103" spans="2:121" x14ac:dyDescent="0.25">
      <c r="B103" s="199"/>
      <c r="C103" s="190"/>
      <c r="D103" s="83" t="s">
        <v>60</v>
      </c>
      <c r="E103" s="33"/>
      <c r="F103" s="34"/>
      <c r="G103" s="36">
        <v>0</v>
      </c>
      <c r="H103" s="33"/>
      <c r="I103" s="34"/>
      <c r="J103" s="36">
        <v>0</v>
      </c>
      <c r="K103" s="33"/>
      <c r="L103" s="34"/>
      <c r="M103" s="36">
        <v>0</v>
      </c>
      <c r="N103" s="33"/>
      <c r="O103" s="34"/>
      <c r="P103" s="36">
        <v>0</v>
      </c>
      <c r="Q103" s="33"/>
      <c r="R103" s="34"/>
      <c r="S103" s="36">
        <v>0</v>
      </c>
      <c r="T103" s="33"/>
      <c r="U103" s="34"/>
      <c r="V103" s="36">
        <v>0</v>
      </c>
      <c r="W103" s="33"/>
      <c r="X103" s="34"/>
      <c r="Y103" s="36">
        <v>0</v>
      </c>
      <c r="Z103" s="33"/>
      <c r="AA103" s="34"/>
      <c r="AB103" s="36">
        <v>0</v>
      </c>
      <c r="AC103" s="33"/>
      <c r="AD103" s="34"/>
      <c r="AE103" s="36">
        <v>0</v>
      </c>
      <c r="AF103" s="33"/>
      <c r="AG103" s="34"/>
      <c r="AH103" s="36">
        <v>0</v>
      </c>
      <c r="AI103" s="33"/>
      <c r="AJ103" s="34"/>
      <c r="AK103" s="36">
        <v>0</v>
      </c>
      <c r="AL103" s="33"/>
      <c r="AM103" s="34"/>
      <c r="AN103" s="36">
        <v>0</v>
      </c>
      <c r="AO103" s="33">
        <f t="shared" si="109"/>
        <v>0</v>
      </c>
      <c r="AP103" s="34">
        <f t="shared" si="92"/>
        <v>0</v>
      </c>
      <c r="AQ103" s="36">
        <v>0</v>
      </c>
      <c r="AR103" s="33"/>
      <c r="AS103" s="34"/>
      <c r="AT103" s="36">
        <v>0</v>
      </c>
      <c r="AU103" s="33"/>
      <c r="AV103" s="34"/>
      <c r="AW103" s="36">
        <v>0</v>
      </c>
      <c r="AX103" s="33"/>
      <c r="AY103" s="34"/>
      <c r="AZ103" s="36">
        <v>0</v>
      </c>
      <c r="BA103" s="33"/>
      <c r="BB103" s="34"/>
      <c r="BC103" s="36">
        <v>0</v>
      </c>
      <c r="BD103" s="33"/>
      <c r="BE103" s="34"/>
      <c r="BF103" s="36">
        <v>0</v>
      </c>
      <c r="BG103" s="33"/>
      <c r="BH103" s="34"/>
      <c r="BI103" s="36">
        <v>0</v>
      </c>
      <c r="BJ103" s="33"/>
      <c r="BK103" s="34"/>
      <c r="BL103" s="36">
        <v>0</v>
      </c>
      <c r="BM103" s="33"/>
      <c r="BN103" s="34"/>
      <c r="BO103" s="36">
        <v>0</v>
      </c>
      <c r="BP103" s="33"/>
      <c r="BQ103" s="34"/>
      <c r="BR103" s="36">
        <v>0</v>
      </c>
      <c r="BS103" s="33"/>
      <c r="BT103" s="34"/>
      <c r="BU103" s="36">
        <v>0</v>
      </c>
      <c r="BV103" s="33"/>
      <c r="BW103" s="34"/>
      <c r="BX103" s="36">
        <v>0</v>
      </c>
      <c r="BY103" s="33"/>
      <c r="BZ103" s="34"/>
      <c r="CA103" s="36">
        <v>0</v>
      </c>
      <c r="CB103" s="33">
        <f t="shared" si="110"/>
        <v>0</v>
      </c>
      <c r="CC103" s="34">
        <f t="shared" si="110"/>
        <v>0</v>
      </c>
      <c r="CD103" s="36">
        <v>0</v>
      </c>
      <c r="CE103" s="33">
        <v>0</v>
      </c>
      <c r="CF103" s="34">
        <v>0</v>
      </c>
      <c r="CG103" s="36">
        <v>0</v>
      </c>
      <c r="CH103" s="33">
        <v>0</v>
      </c>
      <c r="CI103" s="34">
        <v>0</v>
      </c>
      <c r="CJ103" s="36">
        <v>0</v>
      </c>
      <c r="CK103" s="33">
        <v>0</v>
      </c>
      <c r="CL103" s="34">
        <v>0</v>
      </c>
      <c r="CM103" s="36">
        <v>0</v>
      </c>
      <c r="CN103" s="33">
        <v>0</v>
      </c>
      <c r="CO103" s="34">
        <v>0</v>
      </c>
      <c r="CP103" s="36">
        <v>0</v>
      </c>
      <c r="CQ103" s="33">
        <v>0</v>
      </c>
      <c r="CR103" s="34">
        <v>0</v>
      </c>
      <c r="CS103" s="36">
        <v>0</v>
      </c>
      <c r="CT103" s="33"/>
      <c r="CU103" s="34"/>
      <c r="CV103" s="36">
        <v>0</v>
      </c>
      <c r="CW103" s="33"/>
      <c r="CX103" s="34"/>
      <c r="CY103" s="36">
        <v>0</v>
      </c>
      <c r="CZ103" s="33"/>
      <c r="DA103" s="34"/>
      <c r="DB103" s="36">
        <v>0</v>
      </c>
      <c r="DC103" s="33"/>
      <c r="DD103" s="34"/>
      <c r="DE103" s="36">
        <v>0</v>
      </c>
      <c r="DF103" s="33"/>
      <c r="DG103" s="34"/>
      <c r="DH103" s="36">
        <v>0</v>
      </c>
      <c r="DI103" s="33"/>
      <c r="DJ103" s="34"/>
      <c r="DK103" s="36">
        <v>0</v>
      </c>
      <c r="DL103" s="33"/>
      <c r="DM103" s="34"/>
      <c r="DN103" s="36">
        <v>0</v>
      </c>
      <c r="DO103" s="33">
        <f t="shared" si="111"/>
        <v>0</v>
      </c>
      <c r="DP103" s="34">
        <f t="shared" si="93"/>
        <v>0</v>
      </c>
      <c r="DQ103" s="36">
        <v>0</v>
      </c>
    </row>
    <row r="104" spans="2:121" ht="30" x14ac:dyDescent="0.25">
      <c r="B104" s="199"/>
      <c r="C104" s="190"/>
      <c r="D104" s="84" t="s">
        <v>61</v>
      </c>
      <c r="E104" s="40">
        <f t="shared" ref="E104:AB104" si="121">+SUM(E99:E103)</f>
        <v>0</v>
      </c>
      <c r="F104" s="41">
        <f t="shared" si="121"/>
        <v>0</v>
      </c>
      <c r="G104" s="42">
        <f t="shared" si="121"/>
        <v>0</v>
      </c>
      <c r="H104" s="40">
        <f t="shared" si="121"/>
        <v>0</v>
      </c>
      <c r="I104" s="41">
        <f t="shared" si="121"/>
        <v>0</v>
      </c>
      <c r="J104" s="42">
        <f t="shared" si="121"/>
        <v>0</v>
      </c>
      <c r="K104" s="40">
        <f t="shared" si="121"/>
        <v>0</v>
      </c>
      <c r="L104" s="41">
        <f t="shared" si="121"/>
        <v>0</v>
      </c>
      <c r="M104" s="42">
        <f t="shared" si="121"/>
        <v>0</v>
      </c>
      <c r="N104" s="40">
        <f t="shared" si="121"/>
        <v>0</v>
      </c>
      <c r="O104" s="41">
        <f t="shared" si="121"/>
        <v>0</v>
      </c>
      <c r="P104" s="42">
        <f t="shared" si="121"/>
        <v>0</v>
      </c>
      <c r="Q104" s="40">
        <f t="shared" si="121"/>
        <v>0</v>
      </c>
      <c r="R104" s="41">
        <f t="shared" si="121"/>
        <v>0</v>
      </c>
      <c r="S104" s="42">
        <f t="shared" si="121"/>
        <v>0</v>
      </c>
      <c r="T104" s="40">
        <f t="shared" si="121"/>
        <v>0</v>
      </c>
      <c r="U104" s="41">
        <f t="shared" si="121"/>
        <v>0</v>
      </c>
      <c r="V104" s="42">
        <f t="shared" si="121"/>
        <v>0</v>
      </c>
      <c r="W104" s="40">
        <f t="shared" si="121"/>
        <v>0</v>
      </c>
      <c r="X104" s="41">
        <f t="shared" si="121"/>
        <v>0</v>
      </c>
      <c r="Y104" s="42">
        <f t="shared" si="121"/>
        <v>0</v>
      </c>
      <c r="Z104" s="40">
        <f t="shared" si="121"/>
        <v>0</v>
      </c>
      <c r="AA104" s="41">
        <f t="shared" si="121"/>
        <v>0</v>
      </c>
      <c r="AB104" s="42">
        <f t="shared" si="121"/>
        <v>0</v>
      </c>
      <c r="AC104" s="40">
        <f>+SUM(AC99:AC103)</f>
        <v>0</v>
      </c>
      <c r="AD104" s="41">
        <f t="shared" ref="AD104:AN104" si="122">+SUM(AD99:AD103)</f>
        <v>0</v>
      </c>
      <c r="AE104" s="42">
        <f t="shared" si="122"/>
        <v>0</v>
      </c>
      <c r="AF104" s="40">
        <f t="shared" si="122"/>
        <v>0</v>
      </c>
      <c r="AG104" s="41">
        <f t="shared" si="122"/>
        <v>0</v>
      </c>
      <c r="AH104" s="42">
        <f t="shared" si="122"/>
        <v>0</v>
      </c>
      <c r="AI104" s="40">
        <f t="shared" si="122"/>
        <v>0</v>
      </c>
      <c r="AJ104" s="41">
        <f t="shared" si="122"/>
        <v>0</v>
      </c>
      <c r="AK104" s="42">
        <f t="shared" si="122"/>
        <v>0</v>
      </c>
      <c r="AL104" s="40">
        <f t="shared" si="122"/>
        <v>0</v>
      </c>
      <c r="AM104" s="41">
        <f t="shared" si="122"/>
        <v>0</v>
      </c>
      <c r="AN104" s="42">
        <f t="shared" si="122"/>
        <v>0</v>
      </c>
      <c r="AO104" s="40">
        <f t="shared" si="109"/>
        <v>0</v>
      </c>
      <c r="AP104" s="41">
        <f t="shared" si="92"/>
        <v>0</v>
      </c>
      <c r="AQ104" s="42">
        <f>+SUM(AQ99:AQ103)</f>
        <v>0</v>
      </c>
      <c r="AR104" s="40">
        <f t="shared" ref="AR104:CA104" si="123">+SUM(AR99:AR103)</f>
        <v>0</v>
      </c>
      <c r="AS104" s="41">
        <f t="shared" si="123"/>
        <v>0</v>
      </c>
      <c r="AT104" s="42">
        <f t="shared" si="123"/>
        <v>0</v>
      </c>
      <c r="AU104" s="40">
        <f t="shared" si="123"/>
        <v>0</v>
      </c>
      <c r="AV104" s="41">
        <f t="shared" si="123"/>
        <v>0</v>
      </c>
      <c r="AW104" s="42">
        <f t="shared" si="123"/>
        <v>0</v>
      </c>
      <c r="AX104" s="40">
        <f t="shared" si="123"/>
        <v>0</v>
      </c>
      <c r="AY104" s="41">
        <f t="shared" si="123"/>
        <v>0</v>
      </c>
      <c r="AZ104" s="42">
        <f t="shared" si="123"/>
        <v>0</v>
      </c>
      <c r="BA104" s="40">
        <f t="shared" si="123"/>
        <v>0</v>
      </c>
      <c r="BB104" s="41">
        <f t="shared" si="123"/>
        <v>0</v>
      </c>
      <c r="BC104" s="42">
        <f t="shared" si="123"/>
        <v>0</v>
      </c>
      <c r="BD104" s="40">
        <f t="shared" si="123"/>
        <v>0</v>
      </c>
      <c r="BE104" s="41">
        <f t="shared" si="123"/>
        <v>0</v>
      </c>
      <c r="BF104" s="42">
        <f t="shared" si="123"/>
        <v>0</v>
      </c>
      <c r="BG104" s="40">
        <f t="shared" si="123"/>
        <v>0</v>
      </c>
      <c r="BH104" s="41">
        <f t="shared" si="123"/>
        <v>0</v>
      </c>
      <c r="BI104" s="42">
        <f t="shared" si="123"/>
        <v>0</v>
      </c>
      <c r="BJ104" s="40">
        <f t="shared" si="123"/>
        <v>0</v>
      </c>
      <c r="BK104" s="41">
        <f t="shared" si="123"/>
        <v>0</v>
      </c>
      <c r="BL104" s="42">
        <f t="shared" si="123"/>
        <v>0</v>
      </c>
      <c r="BM104" s="40">
        <f t="shared" si="123"/>
        <v>0</v>
      </c>
      <c r="BN104" s="41">
        <f t="shared" si="123"/>
        <v>0</v>
      </c>
      <c r="BO104" s="42">
        <f t="shared" si="123"/>
        <v>0</v>
      </c>
      <c r="BP104" s="40">
        <f>+SUM(BP99:BP103)</f>
        <v>0</v>
      </c>
      <c r="BQ104" s="41">
        <f t="shared" si="123"/>
        <v>0</v>
      </c>
      <c r="BR104" s="42">
        <f t="shared" si="123"/>
        <v>0</v>
      </c>
      <c r="BS104" s="40">
        <f t="shared" si="123"/>
        <v>0</v>
      </c>
      <c r="BT104" s="41">
        <f t="shared" si="123"/>
        <v>0</v>
      </c>
      <c r="BU104" s="42">
        <f t="shared" si="123"/>
        <v>0</v>
      </c>
      <c r="BV104" s="40">
        <f t="shared" si="123"/>
        <v>0</v>
      </c>
      <c r="BW104" s="41">
        <f t="shared" si="123"/>
        <v>0</v>
      </c>
      <c r="BX104" s="42">
        <f t="shared" si="123"/>
        <v>0</v>
      </c>
      <c r="BY104" s="40">
        <f t="shared" si="123"/>
        <v>0</v>
      </c>
      <c r="BZ104" s="41">
        <f t="shared" si="123"/>
        <v>0</v>
      </c>
      <c r="CA104" s="42">
        <f t="shared" si="123"/>
        <v>0</v>
      </c>
      <c r="CB104" s="40">
        <f t="shared" si="110"/>
        <v>0</v>
      </c>
      <c r="CC104" s="41">
        <f t="shared" si="110"/>
        <v>0</v>
      </c>
      <c r="CD104" s="42">
        <f>+SUM(CD99:CD103)</f>
        <v>0</v>
      </c>
      <c r="CE104" s="40">
        <f t="shared" ref="CE104:DB104" si="124">+SUM(CE99:CE103)</f>
        <v>0</v>
      </c>
      <c r="CF104" s="41">
        <f t="shared" si="124"/>
        <v>0</v>
      </c>
      <c r="CG104" s="42">
        <f t="shared" si="124"/>
        <v>0</v>
      </c>
      <c r="CH104" s="40">
        <f t="shared" si="124"/>
        <v>0</v>
      </c>
      <c r="CI104" s="41">
        <f t="shared" si="124"/>
        <v>0</v>
      </c>
      <c r="CJ104" s="42">
        <f t="shared" si="124"/>
        <v>0</v>
      </c>
      <c r="CK104" s="40">
        <f t="shared" si="124"/>
        <v>0</v>
      </c>
      <c r="CL104" s="41">
        <f t="shared" si="124"/>
        <v>0</v>
      </c>
      <c r="CM104" s="42">
        <f t="shared" si="124"/>
        <v>0</v>
      </c>
      <c r="CN104" s="40">
        <f t="shared" si="124"/>
        <v>0</v>
      </c>
      <c r="CO104" s="41">
        <f t="shared" si="124"/>
        <v>0</v>
      </c>
      <c r="CP104" s="42">
        <f t="shared" si="124"/>
        <v>0</v>
      </c>
      <c r="CQ104" s="40">
        <f t="shared" si="124"/>
        <v>0</v>
      </c>
      <c r="CR104" s="41">
        <f t="shared" si="124"/>
        <v>0</v>
      </c>
      <c r="CS104" s="42">
        <f t="shared" si="124"/>
        <v>0</v>
      </c>
      <c r="CT104" s="40">
        <f t="shared" si="124"/>
        <v>0</v>
      </c>
      <c r="CU104" s="41">
        <f t="shared" si="124"/>
        <v>0</v>
      </c>
      <c r="CV104" s="42">
        <f t="shared" si="124"/>
        <v>0</v>
      </c>
      <c r="CW104" s="40">
        <f t="shared" si="124"/>
        <v>0</v>
      </c>
      <c r="CX104" s="41">
        <f t="shared" si="124"/>
        <v>0</v>
      </c>
      <c r="CY104" s="42">
        <f t="shared" si="124"/>
        <v>0</v>
      </c>
      <c r="CZ104" s="40">
        <f t="shared" si="124"/>
        <v>0</v>
      </c>
      <c r="DA104" s="41">
        <f t="shared" si="124"/>
        <v>0</v>
      </c>
      <c r="DB104" s="42">
        <f t="shared" si="124"/>
        <v>0</v>
      </c>
      <c r="DC104" s="40">
        <f>+SUM(DC99:DC103)</f>
        <v>0</v>
      </c>
      <c r="DD104" s="41">
        <f t="shared" ref="DD104:DN104" si="125">+SUM(DD99:DD103)</f>
        <v>0</v>
      </c>
      <c r="DE104" s="42">
        <f t="shared" si="125"/>
        <v>0</v>
      </c>
      <c r="DF104" s="40">
        <f t="shared" si="125"/>
        <v>0</v>
      </c>
      <c r="DG104" s="41">
        <f t="shared" si="125"/>
        <v>0</v>
      </c>
      <c r="DH104" s="42">
        <f t="shared" si="125"/>
        <v>0</v>
      </c>
      <c r="DI104" s="40">
        <f t="shared" si="125"/>
        <v>0</v>
      </c>
      <c r="DJ104" s="41">
        <f t="shared" si="125"/>
        <v>0</v>
      </c>
      <c r="DK104" s="42">
        <f t="shared" si="125"/>
        <v>0</v>
      </c>
      <c r="DL104" s="40">
        <f t="shared" si="125"/>
        <v>0</v>
      </c>
      <c r="DM104" s="41">
        <f t="shared" si="125"/>
        <v>0</v>
      </c>
      <c r="DN104" s="42">
        <f t="shared" si="125"/>
        <v>0</v>
      </c>
      <c r="DO104" s="40">
        <f t="shared" si="111"/>
        <v>0</v>
      </c>
      <c r="DP104" s="41">
        <f t="shared" si="93"/>
        <v>0</v>
      </c>
      <c r="DQ104" s="42">
        <f>+SUM(DQ99:DQ103)</f>
        <v>0</v>
      </c>
    </row>
    <row r="105" spans="2:121" x14ac:dyDescent="0.25">
      <c r="B105" s="199"/>
      <c r="C105" s="190"/>
      <c r="D105" s="86" t="s">
        <v>62</v>
      </c>
      <c r="E105" s="43"/>
      <c r="F105" s="38"/>
      <c r="G105" s="44"/>
      <c r="H105" s="43"/>
      <c r="I105" s="38"/>
      <c r="J105" s="44"/>
      <c r="K105" s="43"/>
      <c r="L105" s="38"/>
      <c r="M105" s="44"/>
      <c r="N105" s="43"/>
      <c r="O105" s="38"/>
      <c r="P105" s="44"/>
      <c r="Q105" s="43"/>
      <c r="R105" s="38"/>
      <c r="S105" s="44"/>
      <c r="T105" s="43"/>
      <c r="U105" s="38"/>
      <c r="V105" s="44"/>
      <c r="W105" s="43"/>
      <c r="X105" s="38"/>
      <c r="Y105" s="44"/>
      <c r="Z105" s="43"/>
      <c r="AA105" s="38"/>
      <c r="AB105" s="44"/>
      <c r="AC105" s="43"/>
      <c r="AD105" s="38"/>
      <c r="AE105" s="44"/>
      <c r="AF105" s="43"/>
      <c r="AG105" s="38"/>
      <c r="AH105" s="44"/>
      <c r="AI105" s="43"/>
      <c r="AJ105" s="38"/>
      <c r="AK105" s="44"/>
      <c r="AL105" s="43"/>
      <c r="AM105" s="38"/>
      <c r="AN105" s="44"/>
      <c r="AO105" s="43">
        <f t="shared" si="109"/>
        <v>0</v>
      </c>
      <c r="AP105" s="38">
        <f t="shared" si="92"/>
        <v>0</v>
      </c>
      <c r="AQ105" s="44"/>
      <c r="AR105" s="43"/>
      <c r="AS105" s="38"/>
      <c r="AT105" s="44"/>
      <c r="AU105" s="43"/>
      <c r="AV105" s="38"/>
      <c r="AW105" s="44"/>
      <c r="AX105" s="43"/>
      <c r="AY105" s="38"/>
      <c r="AZ105" s="44"/>
      <c r="BA105" s="43"/>
      <c r="BB105" s="38"/>
      <c r="BC105" s="44"/>
      <c r="BD105" s="43"/>
      <c r="BE105" s="38"/>
      <c r="BF105" s="44"/>
      <c r="BG105" s="43"/>
      <c r="BH105" s="38"/>
      <c r="BI105" s="44"/>
      <c r="BJ105" s="43"/>
      <c r="BK105" s="38"/>
      <c r="BL105" s="44"/>
      <c r="BM105" s="43"/>
      <c r="BN105" s="38"/>
      <c r="BO105" s="44"/>
      <c r="BP105" s="43"/>
      <c r="BQ105" s="38"/>
      <c r="BR105" s="44"/>
      <c r="BS105" s="43"/>
      <c r="BT105" s="38"/>
      <c r="BU105" s="44"/>
      <c r="BV105" s="43"/>
      <c r="BW105" s="38"/>
      <c r="BX105" s="44"/>
      <c r="BY105" s="43"/>
      <c r="BZ105" s="38"/>
      <c r="CA105" s="44"/>
      <c r="CB105" s="43">
        <f t="shared" si="110"/>
        <v>0</v>
      </c>
      <c r="CC105" s="38">
        <f t="shared" si="110"/>
        <v>0</v>
      </c>
      <c r="CD105" s="44"/>
      <c r="CE105" s="43"/>
      <c r="CF105" s="38"/>
      <c r="CG105" s="44"/>
      <c r="CH105" s="43"/>
      <c r="CI105" s="38"/>
      <c r="CJ105" s="44"/>
      <c r="CK105" s="43"/>
      <c r="CL105" s="38"/>
      <c r="CM105" s="44"/>
      <c r="CN105" s="43"/>
      <c r="CO105" s="38"/>
      <c r="CP105" s="44"/>
      <c r="CQ105" s="43"/>
      <c r="CR105" s="38"/>
      <c r="CS105" s="44"/>
      <c r="CT105" s="43"/>
      <c r="CU105" s="38"/>
      <c r="CV105" s="44"/>
      <c r="CW105" s="43"/>
      <c r="CX105" s="38"/>
      <c r="CY105" s="44"/>
      <c r="CZ105" s="43"/>
      <c r="DA105" s="38"/>
      <c r="DB105" s="44"/>
      <c r="DC105" s="43"/>
      <c r="DD105" s="38"/>
      <c r="DE105" s="44"/>
      <c r="DF105" s="43"/>
      <c r="DG105" s="38"/>
      <c r="DH105" s="44"/>
      <c r="DI105" s="43"/>
      <c r="DJ105" s="38"/>
      <c r="DK105" s="44"/>
      <c r="DL105" s="43"/>
      <c r="DM105" s="38"/>
      <c r="DN105" s="44"/>
      <c r="DO105" s="43">
        <f t="shared" si="111"/>
        <v>0</v>
      </c>
      <c r="DP105" s="38">
        <f t="shared" si="93"/>
        <v>0</v>
      </c>
      <c r="DQ105" s="44"/>
    </row>
    <row r="106" spans="2:121" x14ac:dyDescent="0.25">
      <c r="B106" s="199"/>
      <c r="C106" s="190"/>
      <c r="D106" s="83" t="s">
        <v>63</v>
      </c>
      <c r="E106" s="33">
        <v>0</v>
      </c>
      <c r="F106" s="34">
        <v>0</v>
      </c>
      <c r="G106" s="36">
        <f>SUM(E106:F106)</f>
        <v>0</v>
      </c>
      <c r="H106" s="33">
        <v>0</v>
      </c>
      <c r="I106" s="34">
        <v>0</v>
      </c>
      <c r="J106" s="36">
        <f>SUM(H106:I106)</f>
        <v>0</v>
      </c>
      <c r="K106" s="33">
        <v>0</v>
      </c>
      <c r="L106" s="34">
        <v>0</v>
      </c>
      <c r="M106" s="36">
        <f>SUM(K106:L106)</f>
        <v>0</v>
      </c>
      <c r="N106" s="33">
        <v>0</v>
      </c>
      <c r="O106" s="34">
        <v>0</v>
      </c>
      <c r="P106" s="36">
        <f>SUM(N106:O106)</f>
        <v>0</v>
      </c>
      <c r="Q106" s="33">
        <v>0</v>
      </c>
      <c r="R106" s="34">
        <v>0</v>
      </c>
      <c r="S106" s="36">
        <f>SUM(Q106:R106)</f>
        <v>0</v>
      </c>
      <c r="T106" s="33"/>
      <c r="U106" s="34"/>
      <c r="V106" s="36"/>
      <c r="W106" s="33"/>
      <c r="X106" s="34"/>
      <c r="Y106" s="36"/>
      <c r="Z106" s="33"/>
      <c r="AA106" s="34"/>
      <c r="AB106" s="36">
        <f>SUM(Z106,AA106)</f>
        <v>0</v>
      </c>
      <c r="AC106" s="33"/>
      <c r="AD106" s="34"/>
      <c r="AE106" s="36">
        <f>SUM(AC106,AD106)</f>
        <v>0</v>
      </c>
      <c r="AF106" s="33"/>
      <c r="AG106" s="34"/>
      <c r="AH106" s="36">
        <f>SUM(AF106,AG106)</f>
        <v>0</v>
      </c>
      <c r="AI106" s="33">
        <v>0</v>
      </c>
      <c r="AJ106" s="34">
        <v>0</v>
      </c>
      <c r="AK106" s="36">
        <f>SUM(AI106:AJ106)</f>
        <v>0</v>
      </c>
      <c r="AL106" s="33">
        <v>0</v>
      </c>
      <c r="AM106" s="34">
        <v>0</v>
      </c>
      <c r="AN106" s="36">
        <f>SUM(AL106:AM106)</f>
        <v>0</v>
      </c>
      <c r="AO106" s="33">
        <f t="shared" si="109"/>
        <v>0</v>
      </c>
      <c r="AP106" s="34">
        <f t="shared" si="92"/>
        <v>0</v>
      </c>
      <c r="AQ106" s="36">
        <f>SUM(AO106:AP106)</f>
        <v>0</v>
      </c>
      <c r="AR106" s="33">
        <v>0</v>
      </c>
      <c r="AS106" s="34">
        <v>0</v>
      </c>
      <c r="AT106" s="36">
        <f>SUM(AR106:AS106)</f>
        <v>0</v>
      </c>
      <c r="AU106" s="33">
        <v>0</v>
      </c>
      <c r="AV106" s="34">
        <v>0</v>
      </c>
      <c r="AW106" s="36">
        <f>SUM(AU106:AV106)</f>
        <v>0</v>
      </c>
      <c r="AX106" s="33">
        <v>0</v>
      </c>
      <c r="AY106" s="34">
        <v>0</v>
      </c>
      <c r="AZ106" s="36">
        <f>SUM(AX106:AY106)</f>
        <v>0</v>
      </c>
      <c r="BA106" s="33">
        <v>0</v>
      </c>
      <c r="BB106" s="34">
        <v>0</v>
      </c>
      <c r="BC106" s="36">
        <f>SUM(BA106:BB106)</f>
        <v>0</v>
      </c>
      <c r="BD106" s="33">
        <v>0</v>
      </c>
      <c r="BE106" s="34">
        <v>0</v>
      </c>
      <c r="BF106" s="36">
        <f>SUM(BD106:BE106)</f>
        <v>0</v>
      </c>
      <c r="BG106" s="33">
        <v>0</v>
      </c>
      <c r="BH106" s="34">
        <v>0</v>
      </c>
      <c r="BI106" s="36">
        <f>SUM(BG106:BH106)</f>
        <v>0</v>
      </c>
      <c r="BJ106" s="33">
        <v>0</v>
      </c>
      <c r="BK106" s="34">
        <v>0</v>
      </c>
      <c r="BL106" s="36">
        <f>SUM(BJ106:BK106)</f>
        <v>0</v>
      </c>
      <c r="BM106" s="33">
        <v>0</v>
      </c>
      <c r="BN106" s="34">
        <v>0</v>
      </c>
      <c r="BO106" s="36">
        <f>SUM(BM106:BN106)</f>
        <v>0</v>
      </c>
      <c r="BP106" s="33">
        <v>0</v>
      </c>
      <c r="BQ106" s="34">
        <v>0</v>
      </c>
      <c r="BR106" s="36">
        <f>SUM(BP106:BQ106)</f>
        <v>0</v>
      </c>
      <c r="BS106" s="33">
        <v>0</v>
      </c>
      <c r="BT106" s="34">
        <v>0</v>
      </c>
      <c r="BU106" s="36">
        <f>SUM(BS106:BT106)</f>
        <v>0</v>
      </c>
      <c r="BV106" s="33">
        <v>0</v>
      </c>
      <c r="BW106" s="34">
        <v>0</v>
      </c>
      <c r="BX106" s="36">
        <f>SUM(BV106:BW106)</f>
        <v>0</v>
      </c>
      <c r="BY106" s="33">
        <v>0</v>
      </c>
      <c r="BZ106" s="34">
        <v>0</v>
      </c>
      <c r="CA106" s="36">
        <f>SUM(BY106:BZ106)</f>
        <v>0</v>
      </c>
      <c r="CB106" s="33">
        <f t="shared" si="110"/>
        <v>0</v>
      </c>
      <c r="CC106" s="34">
        <f t="shared" si="110"/>
        <v>0</v>
      </c>
      <c r="CD106" s="36">
        <f>SUM(CB106:CC106)</f>
        <v>0</v>
      </c>
      <c r="CE106" s="33">
        <v>0</v>
      </c>
      <c r="CF106" s="34">
        <v>0</v>
      </c>
      <c r="CG106" s="36">
        <f>SUM(CE106:CF106)</f>
        <v>0</v>
      </c>
      <c r="CH106" s="33">
        <v>0</v>
      </c>
      <c r="CI106" s="34">
        <v>0</v>
      </c>
      <c r="CJ106" s="36">
        <f>SUM(CH106:CI106)</f>
        <v>0</v>
      </c>
      <c r="CK106" s="33">
        <v>0</v>
      </c>
      <c r="CL106" s="34">
        <v>0</v>
      </c>
      <c r="CM106" s="36">
        <f>(CK106+CL106)</f>
        <v>0</v>
      </c>
      <c r="CN106" s="33">
        <v>0</v>
      </c>
      <c r="CO106" s="34">
        <v>0</v>
      </c>
      <c r="CP106" s="36">
        <f>(CN106+CO106)</f>
        <v>0</v>
      </c>
      <c r="CQ106" s="33">
        <v>0</v>
      </c>
      <c r="CR106" s="34">
        <v>0</v>
      </c>
      <c r="CS106" s="36">
        <f>SUM(CQ106:CR106)</f>
        <v>0</v>
      </c>
      <c r="CT106" s="33">
        <v>0</v>
      </c>
      <c r="CU106" s="34">
        <v>0</v>
      </c>
      <c r="CV106" s="36">
        <f>SUM(CT106:CU106)</f>
        <v>0</v>
      </c>
      <c r="CW106" s="33">
        <v>0</v>
      </c>
      <c r="CX106" s="34">
        <v>0</v>
      </c>
      <c r="CY106" s="36">
        <f>SUM(CW106:CX106)</f>
        <v>0</v>
      </c>
      <c r="CZ106" s="33">
        <v>0</v>
      </c>
      <c r="DA106" s="34">
        <v>0</v>
      </c>
      <c r="DB106" s="36">
        <f>SUM(CZ106:DA106)</f>
        <v>0</v>
      </c>
      <c r="DC106" s="33">
        <v>0</v>
      </c>
      <c r="DD106" s="34">
        <v>0</v>
      </c>
      <c r="DE106" s="36">
        <f>SUM(DC106:DD106)</f>
        <v>0</v>
      </c>
      <c r="DF106" s="33">
        <v>0</v>
      </c>
      <c r="DG106" s="34">
        <v>0</v>
      </c>
      <c r="DH106" s="36">
        <f>SUM(DF106:DG106)</f>
        <v>0</v>
      </c>
      <c r="DI106" s="33">
        <v>0</v>
      </c>
      <c r="DJ106" s="34">
        <v>0</v>
      </c>
      <c r="DK106" s="36">
        <f>SUM(DI106:DJ106)</f>
        <v>0</v>
      </c>
      <c r="DL106" s="33">
        <v>0</v>
      </c>
      <c r="DM106" s="34">
        <v>0</v>
      </c>
      <c r="DN106" s="36">
        <f>SUM(DL106:DM106)</f>
        <v>0</v>
      </c>
      <c r="DO106" s="33">
        <f t="shared" si="111"/>
        <v>0</v>
      </c>
      <c r="DP106" s="34">
        <f t="shared" si="93"/>
        <v>0</v>
      </c>
      <c r="DQ106" s="36">
        <f>SUM(DO106:DP106)</f>
        <v>0</v>
      </c>
    </row>
    <row r="107" spans="2:121" x14ac:dyDescent="0.25">
      <c r="B107" s="199"/>
      <c r="C107" s="190"/>
      <c r="D107" s="84" t="s">
        <v>64</v>
      </c>
      <c r="E107" s="46">
        <f>E106</f>
        <v>0</v>
      </c>
      <c r="F107" s="47">
        <f>F106</f>
        <v>0</v>
      </c>
      <c r="G107" s="53">
        <f>SUM(E107:F107)</f>
        <v>0</v>
      </c>
      <c r="H107" s="46">
        <f>H106</f>
        <v>0</v>
      </c>
      <c r="I107" s="47">
        <f>I106</f>
        <v>0</v>
      </c>
      <c r="J107" s="53">
        <f>SUM(H107:I107)</f>
        <v>0</v>
      </c>
      <c r="K107" s="46">
        <f>K106</f>
        <v>0</v>
      </c>
      <c r="L107" s="47">
        <f>L106</f>
        <v>0</v>
      </c>
      <c r="M107" s="53">
        <f>SUM(K107:L107)</f>
        <v>0</v>
      </c>
      <c r="N107" s="46">
        <f>N106</f>
        <v>0</v>
      </c>
      <c r="O107" s="47">
        <f>O106</f>
        <v>0</v>
      </c>
      <c r="P107" s="53">
        <f>SUM(N107:O107)</f>
        <v>0</v>
      </c>
      <c r="Q107" s="46">
        <f>Q106</f>
        <v>0</v>
      </c>
      <c r="R107" s="47">
        <f>R106</f>
        <v>0</v>
      </c>
      <c r="S107" s="53">
        <f>SUM(Q107:R107)</f>
        <v>0</v>
      </c>
      <c r="T107" s="46">
        <f>T106</f>
        <v>0</v>
      </c>
      <c r="U107" s="47">
        <f>U106</f>
        <v>0</v>
      </c>
      <c r="V107" s="53">
        <f>SUM(T107:U107)</f>
        <v>0</v>
      </c>
      <c r="W107" s="46">
        <f>W106</f>
        <v>0</v>
      </c>
      <c r="X107" s="47">
        <f>X106</f>
        <v>0</v>
      </c>
      <c r="Y107" s="53">
        <f>SUM(W107:X107)</f>
        <v>0</v>
      </c>
      <c r="Z107" s="46">
        <f>Z106</f>
        <v>0</v>
      </c>
      <c r="AA107" s="47">
        <f>AA106</f>
        <v>0</v>
      </c>
      <c r="AB107" s="53">
        <f>SUM(Z107:AA107)</f>
        <v>0</v>
      </c>
      <c r="AC107" s="46">
        <f>AC106</f>
        <v>0</v>
      </c>
      <c r="AD107" s="47">
        <f>AD106</f>
        <v>0</v>
      </c>
      <c r="AE107" s="53">
        <f>SUM(AC107:AD107)</f>
        <v>0</v>
      </c>
      <c r="AF107" s="46">
        <f>AF106</f>
        <v>0</v>
      </c>
      <c r="AG107" s="47">
        <f>AG106</f>
        <v>0</v>
      </c>
      <c r="AH107" s="53">
        <f>SUM(AF107:AG107)</f>
        <v>0</v>
      </c>
      <c r="AI107" s="46">
        <f>AI106</f>
        <v>0</v>
      </c>
      <c r="AJ107" s="47">
        <f>AJ106</f>
        <v>0</v>
      </c>
      <c r="AK107" s="53">
        <f>SUM(AI107:AJ107)</f>
        <v>0</v>
      </c>
      <c r="AL107" s="46">
        <f>AL106</f>
        <v>0</v>
      </c>
      <c r="AM107" s="47">
        <f>AM106</f>
        <v>0</v>
      </c>
      <c r="AN107" s="53">
        <f>SUM(AL107:AM107)</f>
        <v>0</v>
      </c>
      <c r="AO107" s="46">
        <f t="shared" si="109"/>
        <v>0</v>
      </c>
      <c r="AP107" s="47">
        <f t="shared" si="92"/>
        <v>0</v>
      </c>
      <c r="AQ107" s="53">
        <f>SUM(AO107:AP107)</f>
        <v>0</v>
      </c>
      <c r="AR107" s="46">
        <f>AR106</f>
        <v>0</v>
      </c>
      <c r="AS107" s="47">
        <f>AS106</f>
        <v>0</v>
      </c>
      <c r="AT107" s="53">
        <f>SUM(AR107:AS107)</f>
        <v>0</v>
      </c>
      <c r="AU107" s="46">
        <f>AU106</f>
        <v>0</v>
      </c>
      <c r="AV107" s="47">
        <f>AV106</f>
        <v>0</v>
      </c>
      <c r="AW107" s="53">
        <f>SUM(AU107:AV107)</f>
        <v>0</v>
      </c>
      <c r="AX107" s="46">
        <f>AX106</f>
        <v>0</v>
      </c>
      <c r="AY107" s="47">
        <f>AY106</f>
        <v>0</v>
      </c>
      <c r="AZ107" s="53">
        <f>SUM(AX107:AY107)</f>
        <v>0</v>
      </c>
      <c r="BA107" s="46">
        <f>BA106</f>
        <v>0</v>
      </c>
      <c r="BB107" s="47">
        <f>BB106</f>
        <v>0</v>
      </c>
      <c r="BC107" s="53">
        <f>SUM(BA107:BB107)</f>
        <v>0</v>
      </c>
      <c r="BD107" s="46">
        <f>BD106</f>
        <v>0</v>
      </c>
      <c r="BE107" s="47">
        <f>BE106</f>
        <v>0</v>
      </c>
      <c r="BF107" s="53">
        <f>SUM(BD107:BE107)</f>
        <v>0</v>
      </c>
      <c r="BG107" s="46">
        <f>BG106</f>
        <v>0</v>
      </c>
      <c r="BH107" s="47">
        <f>BH106</f>
        <v>0</v>
      </c>
      <c r="BI107" s="53">
        <f>SUM(BG107:BH107)</f>
        <v>0</v>
      </c>
      <c r="BJ107" s="46">
        <f>BJ106</f>
        <v>0</v>
      </c>
      <c r="BK107" s="47">
        <f>BK106</f>
        <v>0</v>
      </c>
      <c r="BL107" s="53">
        <f>SUM(BJ107:BK107)</f>
        <v>0</v>
      </c>
      <c r="BM107" s="46">
        <f>BM106</f>
        <v>0</v>
      </c>
      <c r="BN107" s="47">
        <f>BN106</f>
        <v>0</v>
      </c>
      <c r="BO107" s="53">
        <f>SUM(BM107:BN107)</f>
        <v>0</v>
      </c>
      <c r="BP107" s="46">
        <f>BP106</f>
        <v>0</v>
      </c>
      <c r="BQ107" s="47">
        <f>BQ106</f>
        <v>0</v>
      </c>
      <c r="BR107" s="53">
        <f>SUM(BP107:BQ107)</f>
        <v>0</v>
      </c>
      <c r="BS107" s="46">
        <f>BS106</f>
        <v>0</v>
      </c>
      <c r="BT107" s="47">
        <f>BT106</f>
        <v>0</v>
      </c>
      <c r="BU107" s="53">
        <f>SUM(BS107:BT107)</f>
        <v>0</v>
      </c>
      <c r="BV107" s="46">
        <f>BV106</f>
        <v>0</v>
      </c>
      <c r="BW107" s="47">
        <f>BW106</f>
        <v>0</v>
      </c>
      <c r="BX107" s="53">
        <f>SUM(BV107:BW107)</f>
        <v>0</v>
      </c>
      <c r="BY107" s="46">
        <f>BY106</f>
        <v>0</v>
      </c>
      <c r="BZ107" s="47">
        <f>BZ106</f>
        <v>0</v>
      </c>
      <c r="CA107" s="53">
        <f>SUM(BY107:BZ107)</f>
        <v>0</v>
      </c>
      <c r="CB107" s="46">
        <f t="shared" si="110"/>
        <v>0</v>
      </c>
      <c r="CC107" s="47">
        <f t="shared" si="110"/>
        <v>0</v>
      </c>
      <c r="CD107" s="53">
        <f>SUM(CB107:CC107)</f>
        <v>0</v>
      </c>
      <c r="CE107" s="46">
        <f>CE106</f>
        <v>0</v>
      </c>
      <c r="CF107" s="47">
        <f>CF106</f>
        <v>0</v>
      </c>
      <c r="CG107" s="53">
        <f>SUM(CE107:CF107)</f>
        <v>0</v>
      </c>
      <c r="CH107" s="46">
        <f>CH106</f>
        <v>0</v>
      </c>
      <c r="CI107" s="47">
        <f>CI106</f>
        <v>0</v>
      </c>
      <c r="CJ107" s="53">
        <f>SUM(CH107:CI107)</f>
        <v>0</v>
      </c>
      <c r="CK107" s="46">
        <f>CK106</f>
        <v>0</v>
      </c>
      <c r="CL107" s="47">
        <f>CL106</f>
        <v>0</v>
      </c>
      <c r="CM107" s="53">
        <f>SUM(CK107:CL107)</f>
        <v>0</v>
      </c>
      <c r="CN107" s="46">
        <f>CN106</f>
        <v>0</v>
      </c>
      <c r="CO107" s="47">
        <f>CO106</f>
        <v>0</v>
      </c>
      <c r="CP107" s="53">
        <f>SUM(CN107:CO107)</f>
        <v>0</v>
      </c>
      <c r="CQ107" s="46">
        <f>CQ106</f>
        <v>0</v>
      </c>
      <c r="CR107" s="47">
        <f>CR106</f>
        <v>0</v>
      </c>
      <c r="CS107" s="53">
        <f>SUM(CQ107:CR107)</f>
        <v>0</v>
      </c>
      <c r="CT107" s="46">
        <f>CT106</f>
        <v>0</v>
      </c>
      <c r="CU107" s="47">
        <f>CU106</f>
        <v>0</v>
      </c>
      <c r="CV107" s="53">
        <f>SUM(CT107:CU107)</f>
        <v>0</v>
      </c>
      <c r="CW107" s="46">
        <f>CW106</f>
        <v>0</v>
      </c>
      <c r="CX107" s="47">
        <f>CX106</f>
        <v>0</v>
      </c>
      <c r="CY107" s="53">
        <f>SUM(CW107:CX107)</f>
        <v>0</v>
      </c>
      <c r="CZ107" s="46">
        <f>CZ106</f>
        <v>0</v>
      </c>
      <c r="DA107" s="47">
        <f>DA106</f>
        <v>0</v>
      </c>
      <c r="DB107" s="53">
        <f>SUM(CZ107:DA107)</f>
        <v>0</v>
      </c>
      <c r="DC107" s="46">
        <f>DC106</f>
        <v>0</v>
      </c>
      <c r="DD107" s="47">
        <f>DD106</f>
        <v>0</v>
      </c>
      <c r="DE107" s="53">
        <f>SUM(DC107:DD107)</f>
        <v>0</v>
      </c>
      <c r="DF107" s="46">
        <f>DF106</f>
        <v>0</v>
      </c>
      <c r="DG107" s="47">
        <f>DG106</f>
        <v>0</v>
      </c>
      <c r="DH107" s="53">
        <f>SUM(DF107:DG107)</f>
        <v>0</v>
      </c>
      <c r="DI107" s="46">
        <f>DI106</f>
        <v>0</v>
      </c>
      <c r="DJ107" s="47">
        <f>DJ106</f>
        <v>0</v>
      </c>
      <c r="DK107" s="53">
        <f>SUM(DI107:DJ107)</f>
        <v>0</v>
      </c>
      <c r="DL107" s="46">
        <f>DL106</f>
        <v>0</v>
      </c>
      <c r="DM107" s="47">
        <f>DM106</f>
        <v>0</v>
      </c>
      <c r="DN107" s="53">
        <f>SUM(DL107:DM107)</f>
        <v>0</v>
      </c>
      <c r="DO107" s="46">
        <f t="shared" si="111"/>
        <v>0</v>
      </c>
      <c r="DP107" s="47">
        <f t="shared" si="93"/>
        <v>0</v>
      </c>
      <c r="DQ107" s="53">
        <f>SUM(DO107:DP107)</f>
        <v>0</v>
      </c>
    </row>
    <row r="108" spans="2:121" s="89" customFormat="1" ht="19.5" thickBot="1" x14ac:dyDescent="0.35">
      <c r="B108" s="199"/>
      <c r="C108" s="192"/>
      <c r="D108" s="88" t="s">
        <v>71</v>
      </c>
      <c r="E108" s="49">
        <f t="shared" ref="E108:AB108" si="126">+E104+E97+E107</f>
        <v>1193.5458015267266</v>
      </c>
      <c r="F108" s="50">
        <f t="shared" si="126"/>
        <v>1755.7251908397079</v>
      </c>
      <c r="G108" s="51">
        <f t="shared" si="126"/>
        <v>2949.2709923664343</v>
      </c>
      <c r="H108" s="49">
        <f t="shared" si="126"/>
        <v>953.3778625954269</v>
      </c>
      <c r="I108" s="50">
        <f t="shared" si="126"/>
        <v>1908.3969465649</v>
      </c>
      <c r="J108" s="51">
        <f t="shared" si="126"/>
        <v>2861.7748091603271</v>
      </c>
      <c r="K108" s="49">
        <f t="shared" si="126"/>
        <v>845.0381679389377</v>
      </c>
      <c r="L108" s="50">
        <f t="shared" si="126"/>
        <v>1045.8015267175651</v>
      </c>
      <c r="M108" s="51">
        <f t="shared" si="126"/>
        <v>1890.8396946565028</v>
      </c>
      <c r="N108" s="49">
        <f t="shared" si="126"/>
        <v>1288.9312977099335</v>
      </c>
      <c r="O108" s="50">
        <f t="shared" si="126"/>
        <v>1908.3969465649</v>
      </c>
      <c r="P108" s="51">
        <f t="shared" si="126"/>
        <v>3197.3282442748332</v>
      </c>
      <c r="Q108" s="49">
        <f t="shared" si="126"/>
        <v>1063.3587786259623</v>
      </c>
      <c r="R108" s="50">
        <f t="shared" si="126"/>
        <v>1755.7251908397079</v>
      </c>
      <c r="S108" s="51">
        <f t="shared" si="126"/>
        <v>2819.0839694656702</v>
      </c>
      <c r="T108" s="49">
        <f t="shared" si="126"/>
        <v>996.35496183206862</v>
      </c>
      <c r="U108" s="50">
        <f t="shared" si="126"/>
        <v>801.52671755725794</v>
      </c>
      <c r="V108" s="51">
        <f t="shared" si="126"/>
        <v>1797.8816793893266</v>
      </c>
      <c r="W108" s="49">
        <f t="shared" si="126"/>
        <v>0</v>
      </c>
      <c r="X108" s="50">
        <f t="shared" si="126"/>
        <v>1166.9083969465737</v>
      </c>
      <c r="Y108" s="51">
        <f t="shared" si="126"/>
        <v>1166.9083969465737</v>
      </c>
      <c r="Z108" s="49">
        <f t="shared" si="126"/>
        <v>1277.6984732824524</v>
      </c>
      <c r="AA108" s="50">
        <f t="shared" si="126"/>
        <v>1603.0534351145159</v>
      </c>
      <c r="AB108" s="51">
        <f t="shared" si="126"/>
        <v>2880.7519083969682</v>
      </c>
      <c r="AC108" s="49">
        <f>+AC104+AC97+AC107</f>
        <v>1153.6946564885582</v>
      </c>
      <c r="AD108" s="50">
        <f t="shared" ref="AD108:AN108" si="127">+AD104+AD97+AD107</f>
        <v>1954.9618320610834</v>
      </c>
      <c r="AE108" s="51">
        <f t="shared" si="127"/>
        <v>3108.6564885496418</v>
      </c>
      <c r="AF108" s="49">
        <f t="shared" si="127"/>
        <v>1091.2671755725271</v>
      </c>
      <c r="AG108" s="50">
        <f t="shared" si="127"/>
        <v>2737.4045801526922</v>
      </c>
      <c r="AH108" s="51">
        <f t="shared" si="127"/>
        <v>3828.6717557252196</v>
      </c>
      <c r="AI108" s="49">
        <f t="shared" si="127"/>
        <v>1117.2862595419931</v>
      </c>
      <c r="AJ108" s="50">
        <f t="shared" si="127"/>
        <v>2290.07633587788</v>
      </c>
      <c r="AK108" s="51">
        <f t="shared" si="127"/>
        <v>3407.3625954198733</v>
      </c>
      <c r="AL108" s="49">
        <f t="shared" si="127"/>
        <v>1162.8702290076424</v>
      </c>
      <c r="AM108" s="50">
        <f t="shared" si="127"/>
        <v>1778.6259541984869</v>
      </c>
      <c r="AN108" s="51">
        <f t="shared" si="127"/>
        <v>2941.496183206129</v>
      </c>
      <c r="AO108" s="49">
        <f t="shared" si="109"/>
        <v>12143.423664122229</v>
      </c>
      <c r="AP108" s="50">
        <f t="shared" si="92"/>
        <v>20706.603053435269</v>
      </c>
      <c r="AQ108" s="51">
        <f>+AQ104+AQ97+AQ107</f>
        <v>32850.026717557499</v>
      </c>
      <c r="AR108" s="49">
        <f t="shared" ref="AR108:CA108" si="128">+AR104+AR97+AR107</f>
        <v>920.26335879999999</v>
      </c>
      <c r="AS108" s="50">
        <f t="shared" si="128"/>
        <v>1603.053435</v>
      </c>
      <c r="AT108" s="51">
        <f t="shared" si="128"/>
        <v>2523.3167938000001</v>
      </c>
      <c r="AU108" s="49">
        <f t="shared" si="128"/>
        <v>872.04961830000002</v>
      </c>
      <c r="AV108" s="50">
        <f t="shared" si="128"/>
        <v>801.52671759999998</v>
      </c>
      <c r="AW108" s="51">
        <f t="shared" si="128"/>
        <v>1673.5763359</v>
      </c>
      <c r="AX108" s="49">
        <f t="shared" si="128"/>
        <v>1215.5267180000001</v>
      </c>
      <c r="AY108" s="50">
        <f t="shared" si="128"/>
        <v>2009.7022899999999</v>
      </c>
      <c r="AZ108" s="51">
        <f t="shared" si="128"/>
        <v>3225.2290080000002</v>
      </c>
      <c r="BA108" s="49">
        <f t="shared" si="128"/>
        <v>985.37404579999998</v>
      </c>
      <c r="BB108" s="50">
        <f t="shared" si="128"/>
        <v>0</v>
      </c>
      <c r="BC108" s="51">
        <f t="shared" si="128"/>
        <v>985.37404579999998</v>
      </c>
      <c r="BD108" s="49">
        <f t="shared" si="128"/>
        <v>1343.6297709999999</v>
      </c>
      <c r="BE108" s="50">
        <f t="shared" si="128"/>
        <v>0</v>
      </c>
      <c r="BF108" s="51">
        <f t="shared" si="128"/>
        <v>1343.6297709999999</v>
      </c>
      <c r="BG108" s="49">
        <f t="shared" si="128"/>
        <v>1163.083969</v>
      </c>
      <c r="BH108" s="50">
        <f t="shared" si="128"/>
        <v>400.76335877862897</v>
      </c>
      <c r="BI108" s="51">
        <f t="shared" si="128"/>
        <v>1563.8473277786291</v>
      </c>
      <c r="BJ108" s="49">
        <f t="shared" si="128"/>
        <v>1190.4389309999999</v>
      </c>
      <c r="BK108" s="50">
        <f t="shared" si="128"/>
        <v>401.33587786259847</v>
      </c>
      <c r="BL108" s="51">
        <f t="shared" si="128"/>
        <v>1591.7748088625983</v>
      </c>
      <c r="BM108" s="49">
        <f t="shared" si="128"/>
        <v>1077.3587789999999</v>
      </c>
      <c r="BN108" s="50">
        <f t="shared" si="128"/>
        <v>0</v>
      </c>
      <c r="BO108" s="51">
        <f t="shared" si="128"/>
        <v>1077.3587789999999</v>
      </c>
      <c r="BP108" s="49">
        <f>+BP104+BP97+BP107</f>
        <v>1183.969466</v>
      </c>
      <c r="BQ108" s="50">
        <f t="shared" si="128"/>
        <v>400.76335877862897</v>
      </c>
      <c r="BR108" s="51">
        <f t="shared" si="128"/>
        <v>1584.732824778629</v>
      </c>
      <c r="BS108" s="49">
        <f t="shared" si="128"/>
        <v>1629.80916</v>
      </c>
      <c r="BT108" s="50">
        <f t="shared" si="128"/>
        <v>400.76335877862897</v>
      </c>
      <c r="BU108" s="51">
        <f t="shared" si="128"/>
        <v>2030.572518778629</v>
      </c>
      <c r="BV108" s="49">
        <f t="shared" si="128"/>
        <v>0</v>
      </c>
      <c r="BW108" s="50">
        <f t="shared" si="128"/>
        <v>1540.8320610000001</v>
      </c>
      <c r="BX108" s="51">
        <f t="shared" si="128"/>
        <v>1540.8320610000001</v>
      </c>
      <c r="BY108" s="49">
        <f t="shared" si="128"/>
        <v>0</v>
      </c>
      <c r="BZ108" s="50">
        <f t="shared" si="128"/>
        <v>1119.083969</v>
      </c>
      <c r="CA108" s="51">
        <f t="shared" si="128"/>
        <v>1119.083969</v>
      </c>
      <c r="CB108" s="49">
        <f t="shared" si="110"/>
        <v>11581.5038169</v>
      </c>
      <c r="CC108" s="50">
        <f t="shared" si="110"/>
        <v>8677.8244267984846</v>
      </c>
      <c r="CD108" s="51">
        <f>+CD104+CD97+CD107</f>
        <v>20259.328243698485</v>
      </c>
      <c r="CE108" s="49">
        <f t="shared" ref="CE108:DB108" si="129">+CE104+CE97+CE107</f>
        <v>1406.48855</v>
      </c>
      <c r="CF108" s="50">
        <f t="shared" si="129"/>
        <v>0</v>
      </c>
      <c r="CG108" s="51">
        <f t="shared" si="129"/>
        <v>1406.48855</v>
      </c>
      <c r="CH108" s="49">
        <f t="shared" si="129"/>
        <v>1209.038168</v>
      </c>
      <c r="CI108" s="50">
        <f t="shared" si="129"/>
        <v>0</v>
      </c>
      <c r="CJ108" s="51">
        <f t="shared" si="129"/>
        <v>1209.038168</v>
      </c>
      <c r="CK108" s="49">
        <f t="shared" si="129"/>
        <v>864.03816789999996</v>
      </c>
      <c r="CL108" s="50">
        <f t="shared" si="129"/>
        <v>0</v>
      </c>
      <c r="CM108" s="51">
        <f t="shared" si="129"/>
        <v>864.03816789999996</v>
      </c>
      <c r="CN108" s="49">
        <f t="shared" si="129"/>
        <v>1054.5801530000001</v>
      </c>
      <c r="CO108" s="50">
        <f t="shared" si="129"/>
        <v>0</v>
      </c>
      <c r="CP108" s="51">
        <f t="shared" si="129"/>
        <v>1054.5801530000001</v>
      </c>
      <c r="CQ108" s="49">
        <f t="shared" si="129"/>
        <v>961.45038169999998</v>
      </c>
      <c r="CR108" s="50">
        <f t="shared" si="129"/>
        <v>0</v>
      </c>
      <c r="CS108" s="51">
        <f t="shared" si="129"/>
        <v>961.45038169999998</v>
      </c>
      <c r="CT108" s="49">
        <f t="shared" si="129"/>
        <v>0</v>
      </c>
      <c r="CU108" s="50">
        <f t="shared" si="129"/>
        <v>0</v>
      </c>
      <c r="CV108" s="51">
        <f t="shared" si="129"/>
        <v>0</v>
      </c>
      <c r="CW108" s="49">
        <f t="shared" si="129"/>
        <v>0</v>
      </c>
      <c r="CX108" s="50">
        <f t="shared" si="129"/>
        <v>0</v>
      </c>
      <c r="CY108" s="51">
        <f t="shared" si="129"/>
        <v>0</v>
      </c>
      <c r="CZ108" s="49">
        <f t="shared" si="129"/>
        <v>0</v>
      </c>
      <c r="DA108" s="50">
        <f t="shared" si="129"/>
        <v>0</v>
      </c>
      <c r="DB108" s="51">
        <f t="shared" si="129"/>
        <v>0</v>
      </c>
      <c r="DC108" s="49">
        <f>+DC104+DC97+DC107</f>
        <v>0</v>
      </c>
      <c r="DD108" s="50">
        <f t="shared" ref="DD108:DN108" si="130">+DD104+DD97+DD107</f>
        <v>0</v>
      </c>
      <c r="DE108" s="51">
        <f t="shared" si="130"/>
        <v>0</v>
      </c>
      <c r="DF108" s="49">
        <f t="shared" si="130"/>
        <v>0</v>
      </c>
      <c r="DG108" s="50">
        <f t="shared" si="130"/>
        <v>0</v>
      </c>
      <c r="DH108" s="51">
        <f t="shared" si="130"/>
        <v>0</v>
      </c>
      <c r="DI108" s="49">
        <f t="shared" si="130"/>
        <v>0</v>
      </c>
      <c r="DJ108" s="50">
        <f t="shared" si="130"/>
        <v>0</v>
      </c>
      <c r="DK108" s="51">
        <f t="shared" si="130"/>
        <v>0</v>
      </c>
      <c r="DL108" s="49">
        <f t="shared" si="130"/>
        <v>0</v>
      </c>
      <c r="DM108" s="50">
        <f t="shared" si="130"/>
        <v>0</v>
      </c>
      <c r="DN108" s="51">
        <f t="shared" si="130"/>
        <v>0</v>
      </c>
      <c r="DO108" s="49">
        <f t="shared" si="111"/>
        <v>5495.5954206000006</v>
      </c>
      <c r="DP108" s="50">
        <f t="shared" si="93"/>
        <v>0</v>
      </c>
      <c r="DQ108" s="51">
        <f>+DQ104+DQ97+DQ107</f>
        <v>5495.5954206000006</v>
      </c>
    </row>
    <row r="109" spans="2:121" x14ac:dyDescent="0.25">
      <c r="B109" s="199"/>
      <c r="C109" s="189" t="s">
        <v>33</v>
      </c>
      <c r="D109" s="90" t="s">
        <v>50</v>
      </c>
      <c r="E109" s="43"/>
      <c r="F109" s="38"/>
      <c r="G109" s="44"/>
      <c r="H109" s="43"/>
      <c r="I109" s="38"/>
      <c r="J109" s="44"/>
      <c r="K109" s="43"/>
      <c r="L109" s="38"/>
      <c r="M109" s="44"/>
      <c r="N109" s="43"/>
      <c r="O109" s="38"/>
      <c r="P109" s="44"/>
      <c r="Q109" s="43"/>
      <c r="R109" s="38"/>
      <c r="S109" s="44"/>
      <c r="T109" s="43"/>
      <c r="U109" s="38"/>
      <c r="V109" s="44"/>
      <c r="W109" s="43"/>
      <c r="X109" s="38"/>
      <c r="Y109" s="44"/>
      <c r="Z109" s="43"/>
      <c r="AA109" s="38"/>
      <c r="AB109" s="44"/>
      <c r="AC109" s="43"/>
      <c r="AD109" s="38"/>
      <c r="AE109" s="44"/>
      <c r="AF109" s="43"/>
      <c r="AG109" s="38"/>
      <c r="AH109" s="44"/>
      <c r="AI109" s="43"/>
      <c r="AJ109" s="38"/>
      <c r="AK109" s="44"/>
      <c r="AL109" s="43"/>
      <c r="AM109" s="38"/>
      <c r="AN109" s="44"/>
      <c r="AO109" s="43">
        <f t="shared" si="109"/>
        <v>0</v>
      </c>
      <c r="AP109" s="38">
        <f t="shared" si="92"/>
        <v>0</v>
      </c>
      <c r="AQ109" s="44"/>
      <c r="AR109" s="43"/>
      <c r="AS109" s="38"/>
      <c r="AT109" s="44"/>
      <c r="AU109" s="43"/>
      <c r="AV109" s="38"/>
      <c r="AW109" s="44"/>
      <c r="AX109" s="43"/>
      <c r="AY109" s="38"/>
      <c r="AZ109" s="44"/>
      <c r="BA109" s="43"/>
      <c r="BB109" s="38"/>
      <c r="BC109" s="44"/>
      <c r="BD109" s="43"/>
      <c r="BE109" s="38"/>
      <c r="BF109" s="44"/>
      <c r="BG109" s="43"/>
      <c r="BH109" s="38"/>
      <c r="BI109" s="44"/>
      <c r="BJ109" s="43"/>
      <c r="BK109" s="38"/>
      <c r="BL109" s="44"/>
      <c r="BM109" s="43"/>
      <c r="BN109" s="38"/>
      <c r="BO109" s="44"/>
      <c r="BP109" s="43"/>
      <c r="BQ109" s="38"/>
      <c r="BR109" s="44"/>
      <c r="BS109" s="43"/>
      <c r="BT109" s="38"/>
      <c r="BU109" s="44"/>
      <c r="BV109" s="43"/>
      <c r="BW109" s="38"/>
      <c r="BX109" s="44"/>
      <c r="BY109" s="43"/>
      <c r="BZ109" s="38"/>
      <c r="CA109" s="44"/>
      <c r="CB109" s="43">
        <f t="shared" si="110"/>
        <v>0</v>
      </c>
      <c r="CC109" s="38">
        <f t="shared" si="110"/>
        <v>0</v>
      </c>
      <c r="CD109" s="44"/>
      <c r="CE109" s="43"/>
      <c r="CF109" s="38"/>
      <c r="CG109" s="44"/>
      <c r="CH109" s="43"/>
      <c r="CI109" s="38"/>
      <c r="CJ109" s="44"/>
      <c r="CK109" s="43"/>
      <c r="CL109" s="38"/>
      <c r="CM109" s="44"/>
      <c r="CN109" s="43"/>
      <c r="CO109" s="38"/>
      <c r="CP109" s="44"/>
      <c r="CQ109" s="43"/>
      <c r="CR109" s="38"/>
      <c r="CS109" s="44"/>
      <c r="CT109" s="43"/>
      <c r="CU109" s="38"/>
      <c r="CV109" s="44"/>
      <c r="CW109" s="43"/>
      <c r="CX109" s="38"/>
      <c r="CY109" s="44"/>
      <c r="CZ109" s="43"/>
      <c r="DA109" s="38"/>
      <c r="DB109" s="44"/>
      <c r="DC109" s="43"/>
      <c r="DD109" s="38"/>
      <c r="DE109" s="44"/>
      <c r="DF109" s="43"/>
      <c r="DG109" s="38"/>
      <c r="DH109" s="44"/>
      <c r="DI109" s="43"/>
      <c r="DJ109" s="38"/>
      <c r="DK109" s="44"/>
      <c r="DL109" s="43"/>
      <c r="DM109" s="38"/>
      <c r="DN109" s="44"/>
      <c r="DO109" s="43">
        <f t="shared" si="111"/>
        <v>0</v>
      </c>
      <c r="DP109" s="38">
        <f t="shared" si="93"/>
        <v>0</v>
      </c>
      <c r="DQ109" s="44"/>
    </row>
    <row r="110" spans="2:121" x14ac:dyDescent="0.25">
      <c r="B110" s="199"/>
      <c r="C110" s="190"/>
      <c r="D110" s="83" t="s">
        <v>51</v>
      </c>
      <c r="E110" s="33">
        <v>1613289.4070000001</v>
      </c>
      <c r="F110" s="34"/>
      <c r="G110" s="36">
        <f>SUM(E110:F110)</f>
        <v>1613289.4070000001</v>
      </c>
      <c r="H110" s="33">
        <v>1851568.45946</v>
      </c>
      <c r="I110" s="34"/>
      <c r="J110" s="36">
        <f>SUM(H111,I110)</f>
        <v>0</v>
      </c>
      <c r="K110" s="33"/>
      <c r="L110" s="34"/>
      <c r="M110" s="36">
        <f>SUM(K111,L110)</f>
        <v>0</v>
      </c>
      <c r="N110" s="33">
        <v>2430105.7200000002</v>
      </c>
      <c r="O110" s="34"/>
      <c r="P110" s="36">
        <f>SUM(N111,O110)</f>
        <v>0</v>
      </c>
      <c r="Q110" s="33">
        <v>1841103.0320000001</v>
      </c>
      <c r="R110" s="34"/>
      <c r="S110" s="36">
        <f>SUM(Q111,R110)</f>
        <v>0</v>
      </c>
      <c r="T110" s="33">
        <v>1999099.2039999999</v>
      </c>
      <c r="U110" s="34">
        <v>86947.4</v>
      </c>
      <c r="V110" s="36">
        <f>SUM(T111,U110)</f>
        <v>86947.4</v>
      </c>
      <c r="W110" s="33">
        <v>2097169.4219999998</v>
      </c>
      <c r="X110" s="34"/>
      <c r="Y110" s="36">
        <f>SUM(W111,X110)</f>
        <v>0</v>
      </c>
      <c r="Z110" s="33">
        <v>2151026.432</v>
      </c>
      <c r="AA110" s="34">
        <v>70439.046000000002</v>
      </c>
      <c r="AB110" s="36">
        <f>SUM(Z110,AA110)</f>
        <v>2221465.4780000001</v>
      </c>
      <c r="AC110" s="33">
        <v>2103464.227</v>
      </c>
      <c r="AD110" s="34">
        <v>170871.641</v>
      </c>
      <c r="AE110" s="36">
        <f>SUM(AC110,AD110)</f>
        <v>2274335.8679999998</v>
      </c>
      <c r="AF110" s="33">
        <v>1678449.365</v>
      </c>
      <c r="AG110" s="34">
        <v>82841.41</v>
      </c>
      <c r="AH110" s="36">
        <f>SUM(AF110,AG110)</f>
        <v>1761290.7749999999</v>
      </c>
      <c r="AI110" s="33">
        <v>1910076.1600000001</v>
      </c>
      <c r="AJ110" s="34"/>
      <c r="AK110" s="36">
        <f>SUM(AI110,AJ110)</f>
        <v>1910076.1600000001</v>
      </c>
      <c r="AL110" s="33">
        <v>2278795.9091599998</v>
      </c>
      <c r="AM110" s="34">
        <v>82847</v>
      </c>
      <c r="AN110" s="36">
        <f>SUM(AL110,AM110)</f>
        <v>2361642.9091599998</v>
      </c>
      <c r="AO110" s="33">
        <f t="shared" si="109"/>
        <v>21954147.337619998</v>
      </c>
      <c r="AP110" s="34">
        <f t="shared" si="92"/>
        <v>493946.49699999997</v>
      </c>
      <c r="AQ110" s="36">
        <f>SUM(AO110,AP110)</f>
        <v>22448093.834619999</v>
      </c>
      <c r="AR110" s="33">
        <v>2507830.2710000002</v>
      </c>
      <c r="AS110" s="34"/>
      <c r="AT110" s="36">
        <f>SUM(AR110,AS110)</f>
        <v>2507830.2710000002</v>
      </c>
      <c r="AU110" s="33">
        <v>1800902.0460000001</v>
      </c>
      <c r="AV110" s="34"/>
      <c r="AW110" s="36">
        <f>SUM(AU110,AV110)</f>
        <v>1800902.0460000001</v>
      </c>
      <c r="AX110" s="33">
        <v>1582633.973</v>
      </c>
      <c r="AY110" s="34">
        <v>62261.64342</v>
      </c>
      <c r="AZ110" s="36">
        <f>SUM(AX110,AY110)</f>
        <v>1644895.6164200001</v>
      </c>
      <c r="BA110" s="33">
        <v>1757645.3430000001</v>
      </c>
      <c r="BB110" s="34">
        <v>112584.38529999999</v>
      </c>
      <c r="BC110" s="36">
        <f>SUM(BA110,BB110)</f>
        <v>1870229.7283000001</v>
      </c>
      <c r="BD110" s="33">
        <v>1798539.3019999999</v>
      </c>
      <c r="BE110" s="34">
        <v>25332.7</v>
      </c>
      <c r="BF110" s="36">
        <f>SUM(BD110,BE110)</f>
        <v>1823872.0019999999</v>
      </c>
      <c r="BG110" s="33">
        <v>1817994.831</v>
      </c>
      <c r="BH110" s="34"/>
      <c r="BI110" s="36">
        <f>SUM(BG110,BH110)</f>
        <v>1817994.831</v>
      </c>
      <c r="BJ110" s="33">
        <v>1978346.4069999999</v>
      </c>
      <c r="BK110" s="34">
        <v>93346.466280000008</v>
      </c>
      <c r="BL110" s="36">
        <f>SUM(BJ110,BK110)</f>
        <v>2071692.8732799999</v>
      </c>
      <c r="BM110" s="33">
        <v>1791033.6610000001</v>
      </c>
      <c r="BN110" s="34">
        <v>127377.34880000001</v>
      </c>
      <c r="BO110" s="36">
        <f>SUM(BM110,BN110)</f>
        <v>1918411.0098000001</v>
      </c>
      <c r="BP110" s="33">
        <v>895724.80630000005</v>
      </c>
      <c r="BQ110" s="34"/>
      <c r="BR110" s="36">
        <f>SUM(BP110,BQ110)</f>
        <v>895724.80630000005</v>
      </c>
      <c r="BS110" s="33">
        <v>2430191.8119999999</v>
      </c>
      <c r="BT110" s="34">
        <v>133581.46038</v>
      </c>
      <c r="BU110" s="36">
        <f>SUM(BS110,BT110)</f>
        <v>2563773.27238</v>
      </c>
      <c r="BV110" s="33">
        <v>1914252.676</v>
      </c>
      <c r="BW110" s="34"/>
      <c r="BX110" s="36">
        <f>SUM(BV110,BW110)</f>
        <v>1914252.676</v>
      </c>
      <c r="BY110" s="33">
        <v>1786987.4580000001</v>
      </c>
      <c r="BZ110" s="34">
        <v>86292.821292199995</v>
      </c>
      <c r="CA110" s="36">
        <f>SUM(BY110,BZ110)</f>
        <v>1873280.2792922</v>
      </c>
      <c r="CB110" s="33">
        <f t="shared" si="110"/>
        <v>22062082.586300001</v>
      </c>
      <c r="CC110" s="34">
        <f t="shared" si="110"/>
        <v>640776.82547219994</v>
      </c>
      <c r="CD110" s="36">
        <f>SUM(CB110,CC110)</f>
        <v>22702859.411772199</v>
      </c>
      <c r="CE110" s="33">
        <v>1623653.1410000001</v>
      </c>
      <c r="CF110" s="34">
        <v>80897.177519999997</v>
      </c>
      <c r="CG110" s="36">
        <v>1704550.31852</v>
      </c>
      <c r="CH110" s="33">
        <v>1950075.4850000001</v>
      </c>
      <c r="CI110" s="34">
        <v>131969.53529999999</v>
      </c>
      <c r="CJ110" s="36">
        <f>SUM(CH110,CI110)</f>
        <v>2082045.0203</v>
      </c>
      <c r="CK110" s="33">
        <v>1822175.5109999999</v>
      </c>
      <c r="CL110" s="34">
        <v>79496.14</v>
      </c>
      <c r="CM110" s="36">
        <f>SUM(CK110,CL110)</f>
        <v>1901671.6509999998</v>
      </c>
      <c r="CN110" s="33">
        <v>1875055.656</v>
      </c>
      <c r="CO110" s="34">
        <v>0</v>
      </c>
      <c r="CP110" s="36">
        <f>SUM(CN110,CO110)</f>
        <v>1875055.656</v>
      </c>
      <c r="CQ110" s="33">
        <v>1864524.852</v>
      </c>
      <c r="CR110" s="34">
        <v>82664.600000000006</v>
      </c>
      <c r="CS110" s="36">
        <f>SUM(CQ110,CR110)</f>
        <v>1947189.452</v>
      </c>
      <c r="CT110" s="33"/>
      <c r="CU110" s="34"/>
      <c r="CV110" s="36"/>
      <c r="CW110" s="33"/>
      <c r="CX110" s="34"/>
      <c r="CY110" s="36"/>
      <c r="CZ110" s="33"/>
      <c r="DA110" s="34"/>
      <c r="DB110" s="36"/>
      <c r="DC110" s="33"/>
      <c r="DD110" s="34"/>
      <c r="DE110" s="36"/>
      <c r="DF110" s="33"/>
      <c r="DG110" s="34"/>
      <c r="DH110" s="36"/>
      <c r="DI110" s="33"/>
      <c r="DJ110" s="34"/>
      <c r="DK110" s="36"/>
      <c r="DL110" s="33"/>
      <c r="DM110" s="34"/>
      <c r="DN110" s="36"/>
      <c r="DO110" s="33">
        <f t="shared" si="111"/>
        <v>9135484.6449999996</v>
      </c>
      <c r="DP110" s="34">
        <f t="shared" si="93"/>
        <v>375027.45282000001</v>
      </c>
      <c r="DQ110" s="36">
        <f>SUM(DO110,DP110)</f>
        <v>9510512.0978199989</v>
      </c>
    </row>
    <row r="111" spans="2:121" x14ac:dyDescent="0.25">
      <c r="B111" s="199"/>
      <c r="C111" s="190"/>
      <c r="D111" s="83" t="s">
        <v>52</v>
      </c>
      <c r="E111" s="33"/>
      <c r="F111" s="34"/>
      <c r="G111" s="36">
        <f t="shared" ref="G111:G112" si="131">SUM(E111:F111)</f>
        <v>0</v>
      </c>
      <c r="H111" s="33"/>
      <c r="I111" s="34"/>
      <c r="J111" s="36">
        <f>SUM(H111,I111)</f>
        <v>0</v>
      </c>
      <c r="K111" s="33"/>
      <c r="L111" s="34"/>
      <c r="M111" s="36">
        <f>SUM(K111,L111)</f>
        <v>0</v>
      </c>
      <c r="N111" s="33"/>
      <c r="O111" s="34"/>
      <c r="P111" s="36">
        <f>SUM(N111,O111)</f>
        <v>0</v>
      </c>
      <c r="Q111" s="33"/>
      <c r="R111" s="34"/>
      <c r="S111" s="36">
        <f>SUM(Q111,R111)</f>
        <v>0</v>
      </c>
      <c r="T111" s="33"/>
      <c r="U111" s="34"/>
      <c r="V111" s="36">
        <f>SUM(T111,U111)</f>
        <v>0</v>
      </c>
      <c r="W111" s="33"/>
      <c r="X111" s="34"/>
      <c r="Y111" s="36">
        <f t="shared" ref="Y111:Y112" si="132">SUM(W112,X111)</f>
        <v>0</v>
      </c>
      <c r="Z111" s="33"/>
      <c r="AA111" s="34"/>
      <c r="AB111" s="36">
        <f t="shared" ref="AB111:AB112" si="133">SUM(Z111,AA111)</f>
        <v>0</v>
      </c>
      <c r="AC111" s="33"/>
      <c r="AD111" s="34"/>
      <c r="AE111" s="36">
        <f t="shared" ref="AE111:AE112" si="134">SUM(AC111,AD111)</f>
        <v>0</v>
      </c>
      <c r="AF111" s="33"/>
      <c r="AG111" s="34"/>
      <c r="AH111" s="36">
        <f t="shared" ref="AH111:AH112" si="135">SUM(AF111,AG111)</f>
        <v>0</v>
      </c>
      <c r="AI111" s="33"/>
      <c r="AJ111" s="34"/>
      <c r="AK111" s="36">
        <f t="shared" ref="AK111:AK112" si="136">SUM(AI111,AJ111)</f>
        <v>0</v>
      </c>
      <c r="AL111" s="33"/>
      <c r="AM111" s="34"/>
      <c r="AN111" s="36">
        <f t="shared" ref="AN111:AN112" si="137">SUM(AL111,AM111)</f>
        <v>0</v>
      </c>
      <c r="AO111" s="33">
        <f t="shared" si="109"/>
        <v>0</v>
      </c>
      <c r="AP111" s="34">
        <f t="shared" si="92"/>
        <v>0</v>
      </c>
      <c r="AQ111" s="36">
        <f>SUM(AO111,AP111)</f>
        <v>0</v>
      </c>
      <c r="AR111" s="33"/>
      <c r="AS111" s="34"/>
      <c r="AT111" s="36">
        <f>SUM(AR111,AS111)</f>
        <v>0</v>
      </c>
      <c r="AU111" s="33"/>
      <c r="AV111" s="34"/>
      <c r="AW111" s="36">
        <f>SUM(AU111,AV111)</f>
        <v>0</v>
      </c>
      <c r="AX111" s="33"/>
      <c r="AY111" s="34"/>
      <c r="AZ111" s="36">
        <f>SUM(AX111,AY111)</f>
        <v>0</v>
      </c>
      <c r="BA111" s="33"/>
      <c r="BB111" s="34"/>
      <c r="BC111" s="36">
        <f>SUM(BA111,BB111)</f>
        <v>0</v>
      </c>
      <c r="BD111" s="33"/>
      <c r="BE111" s="34"/>
      <c r="BF111" s="36">
        <f>SUM(BD111,BE111)</f>
        <v>0</v>
      </c>
      <c r="BG111" s="33"/>
      <c r="BH111" s="34"/>
      <c r="BI111" s="36">
        <f>SUM(BG111,BH111)</f>
        <v>0</v>
      </c>
      <c r="BJ111" s="33"/>
      <c r="BK111" s="34"/>
      <c r="BL111" s="36">
        <f>SUM(BJ111,BK111)</f>
        <v>0</v>
      </c>
      <c r="BM111" s="33"/>
      <c r="BN111" s="34"/>
      <c r="BO111" s="36">
        <f>SUM(BM111,BN111)</f>
        <v>0</v>
      </c>
      <c r="BP111" s="33"/>
      <c r="BQ111" s="34"/>
      <c r="BR111" s="36">
        <f>SUM(BP111,BQ111)</f>
        <v>0</v>
      </c>
      <c r="BS111" s="33"/>
      <c r="BT111" s="34"/>
      <c r="BU111" s="36">
        <f>SUM(BS111,BT111)</f>
        <v>0</v>
      </c>
      <c r="BV111" s="33"/>
      <c r="BW111" s="34"/>
      <c r="BX111" s="36">
        <f>SUM(BV111,BW111)</f>
        <v>0</v>
      </c>
      <c r="BY111" s="33"/>
      <c r="BZ111" s="34"/>
      <c r="CA111" s="36">
        <f>SUM(BY111,BZ111)</f>
        <v>0</v>
      </c>
      <c r="CB111" s="33">
        <f t="shared" si="110"/>
        <v>0</v>
      </c>
      <c r="CC111" s="34">
        <f t="shared" si="110"/>
        <v>0</v>
      </c>
      <c r="CD111" s="36">
        <f>SUM(CB111,CC111)</f>
        <v>0</v>
      </c>
      <c r="CE111" s="33">
        <v>0</v>
      </c>
      <c r="CF111" s="34">
        <v>0</v>
      </c>
      <c r="CG111" s="36">
        <v>0</v>
      </c>
      <c r="CH111" s="33">
        <v>0</v>
      </c>
      <c r="CI111" s="34">
        <v>0</v>
      </c>
      <c r="CJ111" s="36">
        <f>SUM(CH111,CI111)</f>
        <v>0</v>
      </c>
      <c r="CK111" s="33">
        <v>0</v>
      </c>
      <c r="CL111" s="34">
        <v>0</v>
      </c>
      <c r="CM111" s="36">
        <f>SUM(CK111,CL111)</f>
        <v>0</v>
      </c>
      <c r="CN111" s="33">
        <v>0</v>
      </c>
      <c r="CO111" s="34">
        <v>0</v>
      </c>
      <c r="CP111" s="36">
        <f>SUM(CN111,CO111)</f>
        <v>0</v>
      </c>
      <c r="CQ111" s="33">
        <v>0</v>
      </c>
      <c r="CR111" s="34">
        <v>0</v>
      </c>
      <c r="CS111" s="36">
        <f>SUM(CQ111,CR111)</f>
        <v>0</v>
      </c>
      <c r="CT111" s="33"/>
      <c r="CU111" s="34"/>
      <c r="CV111" s="36"/>
      <c r="CW111" s="33"/>
      <c r="CX111" s="34"/>
      <c r="CY111" s="36"/>
      <c r="CZ111" s="33"/>
      <c r="DA111" s="34"/>
      <c r="DB111" s="36"/>
      <c r="DC111" s="33"/>
      <c r="DD111" s="34"/>
      <c r="DE111" s="36"/>
      <c r="DF111" s="33"/>
      <c r="DG111" s="34"/>
      <c r="DH111" s="36"/>
      <c r="DI111" s="33"/>
      <c r="DJ111" s="34"/>
      <c r="DK111" s="36"/>
      <c r="DL111" s="33"/>
      <c r="DM111" s="34"/>
      <c r="DN111" s="36"/>
      <c r="DO111" s="33">
        <f t="shared" si="111"/>
        <v>0</v>
      </c>
      <c r="DP111" s="34">
        <f t="shared" si="93"/>
        <v>0</v>
      </c>
      <c r="DQ111" s="36">
        <f>SUM(DO111,DP111)</f>
        <v>0</v>
      </c>
    </row>
    <row r="112" spans="2:121" x14ac:dyDescent="0.25">
      <c r="B112" s="199"/>
      <c r="C112" s="190"/>
      <c r="D112" s="83" t="s">
        <v>53</v>
      </c>
      <c r="E112" s="33"/>
      <c r="F112" s="34"/>
      <c r="G112" s="36">
        <f t="shared" si="131"/>
        <v>0</v>
      </c>
      <c r="H112" s="33"/>
      <c r="I112" s="34"/>
      <c r="J112" s="36">
        <f>SUM(H112,I112)</f>
        <v>0</v>
      </c>
      <c r="K112" s="33">
        <v>2181762.7850000001</v>
      </c>
      <c r="L112" s="34">
        <v>45816.745999999999</v>
      </c>
      <c r="M112" s="36">
        <f>SUM(K112,L112)</f>
        <v>2227579.531</v>
      </c>
      <c r="N112" s="33"/>
      <c r="O112" s="34"/>
      <c r="P112" s="36">
        <f>SUM(N112,O112)</f>
        <v>0</v>
      </c>
      <c r="Q112" s="33"/>
      <c r="R112" s="34"/>
      <c r="S112" s="36">
        <f>SUM(Q112,R112)</f>
        <v>0</v>
      </c>
      <c r="T112" s="33"/>
      <c r="U112" s="34"/>
      <c r="V112" s="36">
        <f>SUM(T112,U112)</f>
        <v>0</v>
      </c>
      <c r="W112" s="33"/>
      <c r="X112" s="34"/>
      <c r="Y112" s="36">
        <f t="shared" si="132"/>
        <v>2097169.4219999998</v>
      </c>
      <c r="Z112" s="33"/>
      <c r="AA112" s="34"/>
      <c r="AB112" s="36">
        <f t="shared" si="133"/>
        <v>0</v>
      </c>
      <c r="AC112" s="33"/>
      <c r="AD112" s="34"/>
      <c r="AE112" s="36">
        <f t="shared" si="134"/>
        <v>0</v>
      </c>
      <c r="AF112" s="33"/>
      <c r="AG112" s="34"/>
      <c r="AH112" s="36">
        <f t="shared" si="135"/>
        <v>0</v>
      </c>
      <c r="AI112" s="33"/>
      <c r="AJ112" s="34"/>
      <c r="AK112" s="36">
        <f t="shared" si="136"/>
        <v>0</v>
      </c>
      <c r="AL112" s="33"/>
      <c r="AM112" s="34"/>
      <c r="AN112" s="36">
        <f t="shared" si="137"/>
        <v>0</v>
      </c>
      <c r="AO112" s="33">
        <f t="shared" si="109"/>
        <v>2181762.7850000001</v>
      </c>
      <c r="AP112" s="34">
        <f t="shared" si="92"/>
        <v>45816.745999999999</v>
      </c>
      <c r="AQ112" s="36">
        <v>0</v>
      </c>
      <c r="AR112" s="33">
        <v>273703.84000000003</v>
      </c>
      <c r="AS112" s="34">
        <v>273017.78029999998</v>
      </c>
      <c r="AT112" s="36">
        <v>0</v>
      </c>
      <c r="AU112" s="33"/>
      <c r="AV112" s="34"/>
      <c r="AW112" s="36">
        <v>0</v>
      </c>
      <c r="AX112" s="33"/>
      <c r="AY112" s="34"/>
      <c r="AZ112" s="36">
        <v>0</v>
      </c>
      <c r="BA112" s="33"/>
      <c r="BB112" s="34"/>
      <c r="BC112" s="36">
        <v>0</v>
      </c>
      <c r="BD112" s="33"/>
      <c r="BE112" s="34"/>
      <c r="BF112" s="36">
        <v>0</v>
      </c>
      <c r="BG112" s="33"/>
      <c r="BH112" s="34"/>
      <c r="BI112" s="36">
        <v>0</v>
      </c>
      <c r="BJ112" s="33"/>
      <c r="BK112" s="34"/>
      <c r="BL112" s="36">
        <v>0</v>
      </c>
      <c r="BM112" s="33"/>
      <c r="BN112" s="34"/>
      <c r="BO112" s="36">
        <v>0</v>
      </c>
      <c r="BP112" s="33"/>
      <c r="BQ112" s="34"/>
      <c r="BR112" s="36">
        <v>0</v>
      </c>
      <c r="BS112" s="33"/>
      <c r="BT112" s="34"/>
      <c r="BU112" s="36">
        <v>0</v>
      </c>
      <c r="BV112" s="33"/>
      <c r="BW112" s="34"/>
      <c r="BX112" s="36">
        <v>0</v>
      </c>
      <c r="BY112" s="33"/>
      <c r="BZ112" s="34"/>
      <c r="CA112" s="36">
        <v>0</v>
      </c>
      <c r="CB112" s="33">
        <f t="shared" si="110"/>
        <v>273703.84000000003</v>
      </c>
      <c r="CC112" s="34">
        <f t="shared" si="110"/>
        <v>273017.78029999998</v>
      </c>
      <c r="CD112" s="36">
        <v>0</v>
      </c>
      <c r="CE112" s="33">
        <v>0</v>
      </c>
      <c r="CF112" s="34">
        <v>0</v>
      </c>
      <c r="CG112" s="36">
        <v>0</v>
      </c>
      <c r="CH112" s="33">
        <v>0</v>
      </c>
      <c r="CI112" s="34">
        <v>0</v>
      </c>
      <c r="CJ112" s="36">
        <v>0</v>
      </c>
      <c r="CK112" s="33">
        <v>0</v>
      </c>
      <c r="CL112" s="34">
        <v>0</v>
      </c>
      <c r="CM112" s="36">
        <v>0</v>
      </c>
      <c r="CN112" s="33">
        <v>0</v>
      </c>
      <c r="CO112" s="34">
        <v>0</v>
      </c>
      <c r="CP112" s="36">
        <f>SUM(CN112,CO112)</f>
        <v>0</v>
      </c>
      <c r="CQ112" s="33">
        <v>0</v>
      </c>
      <c r="CR112" s="34">
        <v>0</v>
      </c>
      <c r="CS112" s="36">
        <v>0</v>
      </c>
      <c r="CT112" s="33"/>
      <c r="CU112" s="34"/>
      <c r="CV112" s="36"/>
      <c r="CW112" s="33"/>
      <c r="CX112" s="34"/>
      <c r="CY112" s="36"/>
      <c r="CZ112" s="33"/>
      <c r="DA112" s="34"/>
      <c r="DB112" s="36"/>
      <c r="DC112" s="33"/>
      <c r="DD112" s="34"/>
      <c r="DE112" s="36"/>
      <c r="DF112" s="33"/>
      <c r="DG112" s="34"/>
      <c r="DH112" s="36"/>
      <c r="DI112" s="33"/>
      <c r="DJ112" s="34"/>
      <c r="DK112" s="36"/>
      <c r="DL112" s="33"/>
      <c r="DM112" s="34"/>
      <c r="DN112" s="36"/>
      <c r="DO112" s="33">
        <f t="shared" si="111"/>
        <v>0</v>
      </c>
      <c r="DP112" s="34">
        <f t="shared" si="93"/>
        <v>0</v>
      </c>
      <c r="DQ112" s="36">
        <v>0</v>
      </c>
    </row>
    <row r="113" spans="2:121" x14ac:dyDescent="0.25">
      <c r="B113" s="199"/>
      <c r="C113" s="190"/>
      <c r="D113" s="84" t="s">
        <v>54</v>
      </c>
      <c r="E113" s="40">
        <f t="shared" ref="E113:AN113" si="138">+SUM(E110:E112)</f>
        <v>1613289.4070000001</v>
      </c>
      <c r="F113" s="41">
        <f t="shared" si="138"/>
        <v>0</v>
      </c>
      <c r="G113" s="42">
        <f t="shared" si="138"/>
        <v>1613289.4070000001</v>
      </c>
      <c r="H113" s="40">
        <f t="shared" si="138"/>
        <v>1851568.45946</v>
      </c>
      <c r="I113" s="41">
        <f t="shared" si="138"/>
        <v>0</v>
      </c>
      <c r="J113" s="42">
        <f t="shared" si="138"/>
        <v>0</v>
      </c>
      <c r="K113" s="40">
        <f t="shared" si="138"/>
        <v>2181762.7850000001</v>
      </c>
      <c r="L113" s="41">
        <f t="shared" si="138"/>
        <v>45816.745999999999</v>
      </c>
      <c r="M113" s="42">
        <f t="shared" si="138"/>
        <v>2227579.531</v>
      </c>
      <c r="N113" s="40">
        <f t="shared" si="138"/>
        <v>2430105.7200000002</v>
      </c>
      <c r="O113" s="41">
        <f t="shared" si="138"/>
        <v>0</v>
      </c>
      <c r="P113" s="42">
        <f t="shared" si="138"/>
        <v>0</v>
      </c>
      <c r="Q113" s="40">
        <f t="shared" si="138"/>
        <v>1841103.0320000001</v>
      </c>
      <c r="R113" s="41">
        <f t="shared" si="138"/>
        <v>0</v>
      </c>
      <c r="S113" s="42">
        <f t="shared" si="138"/>
        <v>0</v>
      </c>
      <c r="T113" s="40">
        <f t="shared" si="138"/>
        <v>1999099.2039999999</v>
      </c>
      <c r="U113" s="41">
        <f t="shared" si="138"/>
        <v>86947.4</v>
      </c>
      <c r="V113" s="42">
        <f t="shared" si="138"/>
        <v>86947.4</v>
      </c>
      <c r="W113" s="40">
        <f t="shared" si="138"/>
        <v>2097169.4219999998</v>
      </c>
      <c r="X113" s="41">
        <f t="shared" si="138"/>
        <v>0</v>
      </c>
      <c r="Y113" s="42">
        <f t="shared" si="138"/>
        <v>2097169.4219999998</v>
      </c>
      <c r="Z113" s="40">
        <f t="shared" si="138"/>
        <v>2151026.432</v>
      </c>
      <c r="AA113" s="41">
        <f t="shared" si="138"/>
        <v>70439.046000000002</v>
      </c>
      <c r="AB113" s="42">
        <f t="shared" si="138"/>
        <v>2221465.4780000001</v>
      </c>
      <c r="AC113" s="40">
        <f t="shared" si="138"/>
        <v>2103464.227</v>
      </c>
      <c r="AD113" s="41">
        <f t="shared" si="138"/>
        <v>170871.641</v>
      </c>
      <c r="AE113" s="42">
        <f t="shared" si="138"/>
        <v>2274335.8679999998</v>
      </c>
      <c r="AF113" s="40">
        <f t="shared" si="138"/>
        <v>1678449.365</v>
      </c>
      <c r="AG113" s="41">
        <f t="shared" si="138"/>
        <v>82841.41</v>
      </c>
      <c r="AH113" s="42">
        <f t="shared" si="138"/>
        <v>1761290.7749999999</v>
      </c>
      <c r="AI113" s="40">
        <f t="shared" si="138"/>
        <v>1910076.1600000001</v>
      </c>
      <c r="AJ113" s="41">
        <f t="shared" si="138"/>
        <v>0</v>
      </c>
      <c r="AK113" s="42">
        <f t="shared" si="138"/>
        <v>1910076.1600000001</v>
      </c>
      <c r="AL113" s="40">
        <f t="shared" si="138"/>
        <v>2278795.9091599998</v>
      </c>
      <c r="AM113" s="41">
        <f t="shared" si="138"/>
        <v>82847</v>
      </c>
      <c r="AN113" s="42">
        <f t="shared" si="138"/>
        <v>2361642.9091599998</v>
      </c>
      <c r="AO113" s="40">
        <f t="shared" si="109"/>
        <v>24135910.122619998</v>
      </c>
      <c r="AP113" s="41">
        <f t="shared" si="92"/>
        <v>539763.24300000002</v>
      </c>
      <c r="AQ113" s="42">
        <f>+SUM(AQ110:AQ112)</f>
        <v>22448093.834619999</v>
      </c>
      <c r="AR113" s="40">
        <f t="shared" ref="AR113:CA113" si="139">+SUM(AR110:AR112)</f>
        <v>2781534.111</v>
      </c>
      <c r="AS113" s="41">
        <f t="shared" si="139"/>
        <v>273017.78029999998</v>
      </c>
      <c r="AT113" s="42">
        <f t="shared" si="139"/>
        <v>2507830.2710000002</v>
      </c>
      <c r="AU113" s="40">
        <f t="shared" si="139"/>
        <v>1800902.0460000001</v>
      </c>
      <c r="AV113" s="41">
        <f t="shared" si="139"/>
        <v>0</v>
      </c>
      <c r="AW113" s="42">
        <f t="shared" si="139"/>
        <v>1800902.0460000001</v>
      </c>
      <c r="AX113" s="40">
        <f t="shared" si="139"/>
        <v>1582633.973</v>
      </c>
      <c r="AY113" s="41">
        <f t="shared" si="139"/>
        <v>62261.64342</v>
      </c>
      <c r="AZ113" s="42">
        <f t="shared" si="139"/>
        <v>1644895.6164200001</v>
      </c>
      <c r="BA113" s="40">
        <f t="shared" si="139"/>
        <v>1757645.3430000001</v>
      </c>
      <c r="BB113" s="41">
        <f t="shared" si="139"/>
        <v>112584.38529999999</v>
      </c>
      <c r="BC113" s="42">
        <f t="shared" si="139"/>
        <v>1870229.7283000001</v>
      </c>
      <c r="BD113" s="40">
        <f t="shared" si="139"/>
        <v>1798539.3019999999</v>
      </c>
      <c r="BE113" s="41">
        <f t="shared" si="139"/>
        <v>25332.7</v>
      </c>
      <c r="BF113" s="42">
        <f t="shared" si="139"/>
        <v>1823872.0019999999</v>
      </c>
      <c r="BG113" s="40">
        <f t="shared" si="139"/>
        <v>1817994.831</v>
      </c>
      <c r="BH113" s="41">
        <f t="shared" si="139"/>
        <v>0</v>
      </c>
      <c r="BI113" s="42">
        <f t="shared" si="139"/>
        <v>1817994.831</v>
      </c>
      <c r="BJ113" s="40">
        <f t="shared" si="139"/>
        <v>1978346.4069999999</v>
      </c>
      <c r="BK113" s="41">
        <f t="shared" si="139"/>
        <v>93346.466280000008</v>
      </c>
      <c r="BL113" s="42">
        <f t="shared" si="139"/>
        <v>2071692.8732799999</v>
      </c>
      <c r="BM113" s="40">
        <f t="shared" si="139"/>
        <v>1791033.6610000001</v>
      </c>
      <c r="BN113" s="41">
        <f t="shared" si="139"/>
        <v>127377.34880000001</v>
      </c>
      <c r="BO113" s="42">
        <f t="shared" si="139"/>
        <v>1918411.0098000001</v>
      </c>
      <c r="BP113" s="40">
        <f t="shared" si="139"/>
        <v>895724.80630000005</v>
      </c>
      <c r="BQ113" s="41">
        <f t="shared" si="139"/>
        <v>0</v>
      </c>
      <c r="BR113" s="42">
        <f t="shared" si="139"/>
        <v>895724.80630000005</v>
      </c>
      <c r="BS113" s="40">
        <f t="shared" si="139"/>
        <v>2430191.8119999999</v>
      </c>
      <c r="BT113" s="41">
        <f t="shared" si="139"/>
        <v>133581.46038</v>
      </c>
      <c r="BU113" s="42">
        <f t="shared" si="139"/>
        <v>2563773.27238</v>
      </c>
      <c r="BV113" s="40">
        <f t="shared" si="139"/>
        <v>1914252.676</v>
      </c>
      <c r="BW113" s="41">
        <f t="shared" si="139"/>
        <v>0</v>
      </c>
      <c r="BX113" s="42">
        <f t="shared" si="139"/>
        <v>1914252.676</v>
      </c>
      <c r="BY113" s="40">
        <f t="shared" si="139"/>
        <v>1786987.4580000001</v>
      </c>
      <c r="BZ113" s="41">
        <f t="shared" si="139"/>
        <v>86292.821292199995</v>
      </c>
      <c r="CA113" s="42">
        <f t="shared" si="139"/>
        <v>1873280.2792922</v>
      </c>
      <c r="CB113" s="40">
        <f t="shared" si="110"/>
        <v>22335786.4263</v>
      </c>
      <c r="CC113" s="41">
        <f t="shared" si="110"/>
        <v>913794.60577219992</v>
      </c>
      <c r="CD113" s="42">
        <f>+SUM(CD110:CD112)</f>
        <v>22702859.411772199</v>
      </c>
      <c r="CE113" s="40">
        <f t="shared" ref="CE113:DN113" si="140">+SUM(CE110:CE112)</f>
        <v>1623653.1410000001</v>
      </c>
      <c r="CF113" s="41">
        <f t="shared" si="140"/>
        <v>80897.177519999997</v>
      </c>
      <c r="CG113" s="42">
        <f t="shared" si="140"/>
        <v>1704550.31852</v>
      </c>
      <c r="CH113" s="40">
        <f t="shared" si="140"/>
        <v>1950075.4850000001</v>
      </c>
      <c r="CI113" s="41">
        <f t="shared" si="140"/>
        <v>131969.53529999999</v>
      </c>
      <c r="CJ113" s="42">
        <f t="shared" si="140"/>
        <v>2082045.0203</v>
      </c>
      <c r="CK113" s="40">
        <f t="shared" si="140"/>
        <v>1822175.5109999999</v>
      </c>
      <c r="CL113" s="41">
        <f t="shared" si="140"/>
        <v>79496.14</v>
      </c>
      <c r="CM113" s="42">
        <f t="shared" si="140"/>
        <v>1901671.6509999998</v>
      </c>
      <c r="CN113" s="40">
        <f t="shared" si="140"/>
        <v>1875055.656</v>
      </c>
      <c r="CO113" s="41">
        <f t="shared" si="140"/>
        <v>0</v>
      </c>
      <c r="CP113" s="42">
        <f t="shared" si="140"/>
        <v>1875055.656</v>
      </c>
      <c r="CQ113" s="40">
        <f t="shared" si="140"/>
        <v>1864524.852</v>
      </c>
      <c r="CR113" s="41">
        <f t="shared" si="140"/>
        <v>82664.600000000006</v>
      </c>
      <c r="CS113" s="42">
        <f t="shared" si="140"/>
        <v>1947189.452</v>
      </c>
      <c r="CT113" s="40">
        <f t="shared" si="140"/>
        <v>0</v>
      </c>
      <c r="CU113" s="41">
        <f t="shared" si="140"/>
        <v>0</v>
      </c>
      <c r="CV113" s="42">
        <f t="shared" si="140"/>
        <v>0</v>
      </c>
      <c r="CW113" s="40">
        <f t="shared" si="140"/>
        <v>0</v>
      </c>
      <c r="CX113" s="41">
        <f t="shared" si="140"/>
        <v>0</v>
      </c>
      <c r="CY113" s="42">
        <f t="shared" si="140"/>
        <v>0</v>
      </c>
      <c r="CZ113" s="40">
        <f t="shared" si="140"/>
        <v>0</v>
      </c>
      <c r="DA113" s="41">
        <f t="shared" si="140"/>
        <v>0</v>
      </c>
      <c r="DB113" s="42">
        <f t="shared" si="140"/>
        <v>0</v>
      </c>
      <c r="DC113" s="40">
        <f t="shared" si="140"/>
        <v>0</v>
      </c>
      <c r="DD113" s="41">
        <f t="shared" si="140"/>
        <v>0</v>
      </c>
      <c r="DE113" s="42">
        <f t="shared" si="140"/>
        <v>0</v>
      </c>
      <c r="DF113" s="40">
        <f t="shared" si="140"/>
        <v>0</v>
      </c>
      <c r="DG113" s="41">
        <f t="shared" si="140"/>
        <v>0</v>
      </c>
      <c r="DH113" s="42">
        <f t="shared" si="140"/>
        <v>0</v>
      </c>
      <c r="DI113" s="40">
        <f t="shared" si="140"/>
        <v>0</v>
      </c>
      <c r="DJ113" s="41">
        <f t="shared" si="140"/>
        <v>0</v>
      </c>
      <c r="DK113" s="42">
        <f t="shared" si="140"/>
        <v>0</v>
      </c>
      <c r="DL113" s="40">
        <f t="shared" si="140"/>
        <v>0</v>
      </c>
      <c r="DM113" s="41">
        <f t="shared" si="140"/>
        <v>0</v>
      </c>
      <c r="DN113" s="42">
        <f t="shared" si="140"/>
        <v>0</v>
      </c>
      <c r="DO113" s="40">
        <f t="shared" si="111"/>
        <v>9135484.6449999996</v>
      </c>
      <c r="DP113" s="41">
        <f t="shared" si="93"/>
        <v>375027.45282000001</v>
      </c>
      <c r="DQ113" s="42">
        <f>+SUM(DQ110:DQ112)</f>
        <v>9510512.0978199989</v>
      </c>
    </row>
    <row r="114" spans="2:121" ht="14.45" customHeight="1" x14ac:dyDescent="0.25">
      <c r="B114" s="199"/>
      <c r="C114" s="190"/>
      <c r="D114" s="85" t="s">
        <v>55</v>
      </c>
      <c r="E114" s="43"/>
      <c r="F114" s="38"/>
      <c r="G114" s="44"/>
      <c r="H114" s="43"/>
      <c r="I114" s="38"/>
      <c r="J114" s="44"/>
      <c r="K114" s="43"/>
      <c r="L114" s="38"/>
      <c r="M114" s="44"/>
      <c r="N114" s="43"/>
      <c r="O114" s="38"/>
      <c r="P114" s="44"/>
      <c r="Q114" s="43"/>
      <c r="R114" s="38"/>
      <c r="S114" s="44"/>
      <c r="T114" s="43"/>
      <c r="U114" s="38"/>
      <c r="V114" s="44"/>
      <c r="W114" s="43"/>
      <c r="X114" s="38"/>
      <c r="Y114" s="44"/>
      <c r="Z114" s="43"/>
      <c r="AA114" s="38"/>
      <c r="AB114" s="44"/>
      <c r="AC114" s="43"/>
      <c r="AD114" s="38"/>
      <c r="AE114" s="44"/>
      <c r="AF114" s="43"/>
      <c r="AG114" s="38"/>
      <c r="AH114" s="44"/>
      <c r="AI114" s="43"/>
      <c r="AJ114" s="38"/>
      <c r="AK114" s="44"/>
      <c r="AL114" s="43"/>
      <c r="AM114" s="38"/>
      <c r="AN114" s="44"/>
      <c r="AO114" s="43">
        <f t="shared" si="109"/>
        <v>0</v>
      </c>
      <c r="AP114" s="38">
        <f t="shared" si="92"/>
        <v>0</v>
      </c>
      <c r="AQ114" s="44"/>
      <c r="AR114" s="43"/>
      <c r="AS114" s="38"/>
      <c r="AT114" s="44"/>
      <c r="AU114" s="43"/>
      <c r="AV114" s="38"/>
      <c r="AW114" s="44"/>
      <c r="AX114" s="43"/>
      <c r="AY114" s="38"/>
      <c r="AZ114" s="44"/>
      <c r="BA114" s="43"/>
      <c r="BB114" s="38"/>
      <c r="BC114" s="44"/>
      <c r="BD114" s="43"/>
      <c r="BE114" s="38"/>
      <c r="BF114" s="44"/>
      <c r="BG114" s="43"/>
      <c r="BH114" s="38"/>
      <c r="BI114" s="44"/>
      <c r="BJ114" s="43"/>
      <c r="BK114" s="38"/>
      <c r="BL114" s="44"/>
      <c r="BM114" s="43"/>
      <c r="BN114" s="38"/>
      <c r="BO114" s="44"/>
      <c r="BP114" s="43"/>
      <c r="BQ114" s="38"/>
      <c r="BR114" s="44"/>
      <c r="BS114" s="43"/>
      <c r="BT114" s="38"/>
      <c r="BU114" s="44"/>
      <c r="BV114" s="43"/>
      <c r="BW114" s="38"/>
      <c r="BX114" s="44"/>
      <c r="BY114" s="43"/>
      <c r="BZ114" s="38"/>
      <c r="CA114" s="44"/>
      <c r="CB114" s="43">
        <f t="shared" si="110"/>
        <v>0</v>
      </c>
      <c r="CC114" s="38">
        <f t="shared" si="110"/>
        <v>0</v>
      </c>
      <c r="CD114" s="44"/>
      <c r="CE114" s="43"/>
      <c r="CF114" s="38"/>
      <c r="CG114" s="44"/>
      <c r="CH114" s="43"/>
      <c r="CI114" s="38"/>
      <c r="CJ114" s="44"/>
      <c r="CK114" s="43"/>
      <c r="CL114" s="38"/>
      <c r="CM114" s="44"/>
      <c r="CN114" s="43"/>
      <c r="CO114" s="38"/>
      <c r="CP114" s="44"/>
      <c r="CQ114" s="43"/>
      <c r="CR114" s="38"/>
      <c r="CS114" s="44"/>
      <c r="CT114" s="43"/>
      <c r="CU114" s="38"/>
      <c r="CV114" s="44"/>
      <c r="CW114" s="43"/>
      <c r="CX114" s="38"/>
      <c r="CY114" s="44"/>
      <c r="CZ114" s="43"/>
      <c r="DA114" s="38"/>
      <c r="DB114" s="44"/>
      <c r="DC114" s="43"/>
      <c r="DD114" s="38"/>
      <c r="DE114" s="44"/>
      <c r="DF114" s="43"/>
      <c r="DG114" s="38"/>
      <c r="DH114" s="44"/>
      <c r="DI114" s="43"/>
      <c r="DJ114" s="38"/>
      <c r="DK114" s="44"/>
      <c r="DL114" s="43"/>
      <c r="DM114" s="38"/>
      <c r="DN114" s="44"/>
      <c r="DO114" s="43">
        <f t="shared" si="111"/>
        <v>0</v>
      </c>
      <c r="DP114" s="38">
        <f t="shared" si="93"/>
        <v>0</v>
      </c>
      <c r="DQ114" s="44"/>
    </row>
    <row r="115" spans="2:121" x14ac:dyDescent="0.25">
      <c r="B115" s="199"/>
      <c r="C115" s="190"/>
      <c r="D115" s="83" t="s">
        <v>56</v>
      </c>
      <c r="E115" s="33"/>
      <c r="F115" s="34"/>
      <c r="G115" s="36">
        <f t="shared" ref="G115:G119" si="141">SUM(E115:F115)</f>
        <v>0</v>
      </c>
      <c r="H115" s="33"/>
      <c r="I115" s="34"/>
      <c r="J115" s="36">
        <f>SUM(H115,I115)</f>
        <v>0</v>
      </c>
      <c r="K115" s="33"/>
      <c r="L115" s="34"/>
      <c r="M115" s="36">
        <f>SUM(K115,L115)</f>
        <v>0</v>
      </c>
      <c r="N115" s="33"/>
      <c r="O115" s="34"/>
      <c r="P115" s="36">
        <f>SUM(N115,O115)</f>
        <v>0</v>
      </c>
      <c r="Q115" s="33"/>
      <c r="R115" s="34"/>
      <c r="S115" s="36">
        <f>SUM(Q115,R115)</f>
        <v>0</v>
      </c>
      <c r="T115" s="33"/>
      <c r="U115" s="34"/>
      <c r="V115" s="36">
        <f>SUM(T115,U115)</f>
        <v>0</v>
      </c>
      <c r="W115" s="33"/>
      <c r="X115" s="34"/>
      <c r="Y115" s="36">
        <f>SUM(W115,X115)</f>
        <v>0</v>
      </c>
      <c r="Z115" s="33"/>
      <c r="AA115" s="34"/>
      <c r="AB115" s="36">
        <f>SUM(Z115,AA115)</f>
        <v>0</v>
      </c>
      <c r="AC115" s="33"/>
      <c r="AD115" s="34"/>
      <c r="AE115" s="36">
        <f>SUM(AC115,AD115)</f>
        <v>0</v>
      </c>
      <c r="AF115" s="33"/>
      <c r="AG115" s="34"/>
      <c r="AH115" s="36">
        <f>SUM(AF115,AG115)</f>
        <v>0</v>
      </c>
      <c r="AI115" s="33"/>
      <c r="AJ115" s="34"/>
      <c r="AK115" s="36">
        <f>SUM(AI115,AJ115)</f>
        <v>0</v>
      </c>
      <c r="AL115" s="33"/>
      <c r="AM115" s="34"/>
      <c r="AN115" s="36">
        <f>SUM(AL115,AM115)</f>
        <v>0</v>
      </c>
      <c r="AO115" s="33">
        <f t="shared" si="109"/>
        <v>0</v>
      </c>
      <c r="AP115" s="34">
        <f t="shared" si="92"/>
        <v>0</v>
      </c>
      <c r="AQ115" s="36">
        <f>SUM(AO115,AP115)</f>
        <v>0</v>
      </c>
      <c r="AR115" s="33"/>
      <c r="AS115" s="34"/>
      <c r="AT115" s="36">
        <f>SUM(AR115,AS115)</f>
        <v>0</v>
      </c>
      <c r="AU115" s="33"/>
      <c r="AV115" s="34"/>
      <c r="AW115" s="36">
        <f>SUM(AU115,AV115)</f>
        <v>0</v>
      </c>
      <c r="AX115" s="33"/>
      <c r="AY115" s="34"/>
      <c r="AZ115" s="36">
        <f>SUM(AX115,AY115)</f>
        <v>0</v>
      </c>
      <c r="BA115" s="33"/>
      <c r="BB115" s="34"/>
      <c r="BC115" s="36">
        <f>SUM(BA115,BB115)</f>
        <v>0</v>
      </c>
      <c r="BD115" s="33"/>
      <c r="BE115" s="34"/>
      <c r="BF115" s="36">
        <f>SUM(BD115,BE115)</f>
        <v>0</v>
      </c>
      <c r="BG115" s="33"/>
      <c r="BH115" s="34"/>
      <c r="BI115" s="36">
        <f>SUM(BG115,BH115)</f>
        <v>0</v>
      </c>
      <c r="BJ115" s="33"/>
      <c r="BK115" s="34"/>
      <c r="BL115" s="36">
        <f>SUM(BJ115,BK115)</f>
        <v>0</v>
      </c>
      <c r="BM115" s="33"/>
      <c r="BN115" s="34"/>
      <c r="BO115" s="36">
        <f>SUM(BM115,BN115)</f>
        <v>0</v>
      </c>
      <c r="BP115" s="33"/>
      <c r="BQ115" s="34"/>
      <c r="BR115" s="36">
        <f>SUM(BP115,BQ115)</f>
        <v>0</v>
      </c>
      <c r="BS115" s="33"/>
      <c r="BT115" s="34"/>
      <c r="BU115" s="36">
        <f>SUM(BS115,BT115)</f>
        <v>0</v>
      </c>
      <c r="BV115" s="33"/>
      <c r="BW115" s="34"/>
      <c r="BX115" s="36">
        <f>SUM(BV115,BW115)</f>
        <v>0</v>
      </c>
      <c r="BY115" s="33"/>
      <c r="BZ115" s="34"/>
      <c r="CA115" s="36">
        <f>SUM(BY115,BZ115)</f>
        <v>0</v>
      </c>
      <c r="CB115" s="33">
        <f t="shared" si="110"/>
        <v>0</v>
      </c>
      <c r="CC115" s="34">
        <f t="shared" si="110"/>
        <v>0</v>
      </c>
      <c r="CD115" s="36">
        <f>SUM(CB115,CC115)</f>
        <v>0</v>
      </c>
      <c r="CE115" s="33">
        <v>0</v>
      </c>
      <c r="CF115" s="34">
        <v>0</v>
      </c>
      <c r="CG115" s="36">
        <f>SUM(CE115,CF115)</f>
        <v>0</v>
      </c>
      <c r="CH115" s="33">
        <v>0</v>
      </c>
      <c r="CI115" s="34">
        <v>0</v>
      </c>
      <c r="CJ115" s="36">
        <f>SUM(CH115,CI115)</f>
        <v>0</v>
      </c>
      <c r="CK115" s="33">
        <v>0</v>
      </c>
      <c r="CL115" s="34">
        <v>0</v>
      </c>
      <c r="CM115" s="36">
        <f>SUM(CK115,CL115)</f>
        <v>0</v>
      </c>
      <c r="CN115" s="33">
        <v>0</v>
      </c>
      <c r="CO115" s="34">
        <v>0</v>
      </c>
      <c r="CP115" s="36">
        <f>SUM(CN115,CO115)</f>
        <v>0</v>
      </c>
      <c r="CQ115" s="33">
        <v>0</v>
      </c>
      <c r="CR115" s="34">
        <v>0</v>
      </c>
      <c r="CS115" s="36">
        <f>SUM(CQ115,CR115)</f>
        <v>0</v>
      </c>
      <c r="CT115" s="33"/>
      <c r="CU115" s="34"/>
      <c r="CV115" s="36">
        <f>SUM(CT115,CU115)</f>
        <v>0</v>
      </c>
      <c r="CW115" s="33"/>
      <c r="CX115" s="34"/>
      <c r="CY115" s="36">
        <f>SUM(CW115,CX115)</f>
        <v>0</v>
      </c>
      <c r="CZ115" s="33"/>
      <c r="DA115" s="34"/>
      <c r="DB115" s="36">
        <f>SUM(CZ115,DA115)</f>
        <v>0</v>
      </c>
      <c r="DC115" s="33"/>
      <c r="DD115" s="34"/>
      <c r="DE115" s="36">
        <f>SUM(DC115,DD115)</f>
        <v>0</v>
      </c>
      <c r="DF115" s="33"/>
      <c r="DG115" s="34"/>
      <c r="DH115" s="36">
        <f>SUM(DF115,DG115)</f>
        <v>0</v>
      </c>
      <c r="DI115" s="33"/>
      <c r="DJ115" s="34"/>
      <c r="DK115" s="36">
        <f>SUM(DI115,DJ115)</f>
        <v>0</v>
      </c>
      <c r="DL115" s="33"/>
      <c r="DM115" s="34"/>
      <c r="DN115" s="36">
        <f>SUM(DL115,DM115)</f>
        <v>0</v>
      </c>
      <c r="DO115" s="33">
        <f t="shared" si="111"/>
        <v>0</v>
      </c>
      <c r="DP115" s="34">
        <f t="shared" si="93"/>
        <v>0</v>
      </c>
      <c r="DQ115" s="36">
        <f>SUM(DO115,DP115)</f>
        <v>0</v>
      </c>
    </row>
    <row r="116" spans="2:121" x14ac:dyDescent="0.25">
      <c r="B116" s="199"/>
      <c r="C116" s="190"/>
      <c r="D116" s="83" t="s">
        <v>57</v>
      </c>
      <c r="E116" s="33"/>
      <c r="F116" s="34"/>
      <c r="G116" s="36">
        <f t="shared" si="141"/>
        <v>0</v>
      </c>
      <c r="H116" s="33"/>
      <c r="I116" s="34"/>
      <c r="J116" s="36">
        <f>SUM(H116,I116)</f>
        <v>0</v>
      </c>
      <c r="K116" s="33"/>
      <c r="L116" s="34"/>
      <c r="M116" s="36">
        <f>SUM(K116,L116)</f>
        <v>0</v>
      </c>
      <c r="N116" s="33"/>
      <c r="O116" s="34"/>
      <c r="P116" s="36">
        <f>SUM(N116,O116)</f>
        <v>0</v>
      </c>
      <c r="Q116" s="33"/>
      <c r="R116" s="34"/>
      <c r="S116" s="36">
        <f>SUM(Q116,R116)</f>
        <v>0</v>
      </c>
      <c r="T116" s="33"/>
      <c r="U116" s="34"/>
      <c r="V116" s="36">
        <f>SUM(T116,U116)</f>
        <v>0</v>
      </c>
      <c r="W116" s="33"/>
      <c r="X116" s="34"/>
      <c r="Y116" s="36">
        <f>SUM(W116,X116)</f>
        <v>0</v>
      </c>
      <c r="Z116" s="33"/>
      <c r="AA116" s="34"/>
      <c r="AB116" s="36">
        <f>SUM(Z116,AA116)</f>
        <v>0</v>
      </c>
      <c r="AC116" s="33"/>
      <c r="AD116" s="34"/>
      <c r="AE116" s="36">
        <f t="shared" ref="AE116:AE119" si="142">SUM(AC116,AD116)</f>
        <v>0</v>
      </c>
      <c r="AF116" s="33"/>
      <c r="AG116" s="34"/>
      <c r="AH116" s="36">
        <f>SUM(AF116,AG116)</f>
        <v>0</v>
      </c>
      <c r="AI116" s="33"/>
      <c r="AJ116" s="34"/>
      <c r="AK116" s="36">
        <f>SUM(AI116,AJ116)</f>
        <v>0</v>
      </c>
      <c r="AL116" s="33"/>
      <c r="AM116" s="34"/>
      <c r="AN116" s="36">
        <f>SUM(AL116,AM116)</f>
        <v>0</v>
      </c>
      <c r="AO116" s="33">
        <f t="shared" si="109"/>
        <v>0</v>
      </c>
      <c r="AP116" s="34">
        <f t="shared" si="92"/>
        <v>0</v>
      </c>
      <c r="AQ116" s="36">
        <f>SUM(AO116,AP116)</f>
        <v>0</v>
      </c>
      <c r="AR116" s="33"/>
      <c r="AS116" s="34"/>
      <c r="AT116" s="36">
        <f>SUM(AR116,AS116)</f>
        <v>0</v>
      </c>
      <c r="AU116" s="33"/>
      <c r="AV116" s="34"/>
      <c r="AW116" s="36">
        <f>SUM(AU116,AV116)</f>
        <v>0</v>
      </c>
      <c r="AX116" s="33"/>
      <c r="AY116" s="34"/>
      <c r="AZ116" s="36">
        <f>SUM(AX116,AY116)</f>
        <v>0</v>
      </c>
      <c r="BA116" s="33"/>
      <c r="BB116" s="34"/>
      <c r="BC116" s="36">
        <f>SUM(BA116,BB116)</f>
        <v>0</v>
      </c>
      <c r="BD116" s="33"/>
      <c r="BE116" s="34"/>
      <c r="BF116" s="36">
        <f>SUM(BD116,BE116)</f>
        <v>0</v>
      </c>
      <c r="BG116" s="33"/>
      <c r="BH116" s="34"/>
      <c r="BI116" s="36">
        <f>SUM(BG116,BH116)</f>
        <v>0</v>
      </c>
      <c r="BJ116" s="33"/>
      <c r="BK116" s="34"/>
      <c r="BL116" s="36">
        <f>SUM(BJ116,BK116)</f>
        <v>0</v>
      </c>
      <c r="BM116" s="33"/>
      <c r="BN116" s="34"/>
      <c r="BO116" s="36">
        <f>SUM(BM116,BN116)</f>
        <v>0</v>
      </c>
      <c r="BP116" s="33"/>
      <c r="BQ116" s="34"/>
      <c r="BR116" s="36">
        <f>SUM(BP116,BQ116)</f>
        <v>0</v>
      </c>
      <c r="BS116" s="33"/>
      <c r="BT116" s="34"/>
      <c r="BU116" s="36">
        <f>SUM(BS116,BT116)</f>
        <v>0</v>
      </c>
      <c r="BV116" s="33"/>
      <c r="BW116" s="34"/>
      <c r="BX116" s="36">
        <f>SUM(BV116,BW116)</f>
        <v>0</v>
      </c>
      <c r="BY116" s="33"/>
      <c r="BZ116" s="34"/>
      <c r="CA116" s="36">
        <f>SUM(BY116,BZ116)</f>
        <v>0</v>
      </c>
      <c r="CB116" s="33">
        <f t="shared" si="110"/>
        <v>0</v>
      </c>
      <c r="CC116" s="34">
        <f t="shared" si="110"/>
        <v>0</v>
      </c>
      <c r="CD116" s="36">
        <f>SUM(CB116,CC116)</f>
        <v>0</v>
      </c>
      <c r="CE116" s="33">
        <v>0</v>
      </c>
      <c r="CF116" s="34">
        <v>0</v>
      </c>
      <c r="CG116" s="36">
        <f>SUM(CE116,CF116)</f>
        <v>0</v>
      </c>
      <c r="CH116" s="33">
        <v>0</v>
      </c>
      <c r="CI116" s="34">
        <v>0</v>
      </c>
      <c r="CJ116" s="36">
        <f>SUM(CH116,CI116)</f>
        <v>0</v>
      </c>
      <c r="CK116" s="33">
        <v>0</v>
      </c>
      <c r="CL116" s="34">
        <v>0</v>
      </c>
      <c r="CM116" s="36">
        <f>SUM(CK116,CL116)</f>
        <v>0</v>
      </c>
      <c r="CN116" s="33">
        <v>0</v>
      </c>
      <c r="CO116" s="34">
        <v>0</v>
      </c>
      <c r="CP116" s="36">
        <f>SUM(CN116,CO116)</f>
        <v>0</v>
      </c>
      <c r="CQ116" s="33">
        <v>0</v>
      </c>
      <c r="CR116" s="34">
        <v>0</v>
      </c>
      <c r="CS116" s="36">
        <f>SUM(CQ116,CR116)</f>
        <v>0</v>
      </c>
      <c r="CT116" s="33"/>
      <c r="CU116" s="34"/>
      <c r="CV116" s="36">
        <f>SUM(CT116,CU116)</f>
        <v>0</v>
      </c>
      <c r="CW116" s="33"/>
      <c r="CX116" s="34"/>
      <c r="CY116" s="36">
        <f>SUM(CW116,CX116)</f>
        <v>0</v>
      </c>
      <c r="CZ116" s="33"/>
      <c r="DA116" s="34"/>
      <c r="DB116" s="36">
        <f>SUM(CZ116,DA116)</f>
        <v>0</v>
      </c>
      <c r="DC116" s="33"/>
      <c r="DD116" s="34"/>
      <c r="DE116" s="36">
        <f>SUM(DC116,DD116)</f>
        <v>0</v>
      </c>
      <c r="DF116" s="33"/>
      <c r="DG116" s="34"/>
      <c r="DH116" s="36">
        <f>SUM(DF116,DG116)</f>
        <v>0</v>
      </c>
      <c r="DI116" s="33"/>
      <c r="DJ116" s="34"/>
      <c r="DK116" s="36">
        <f>SUM(DI116,DJ116)</f>
        <v>0</v>
      </c>
      <c r="DL116" s="33"/>
      <c r="DM116" s="34"/>
      <c r="DN116" s="36">
        <f>SUM(DL116,DM116)</f>
        <v>0</v>
      </c>
      <c r="DO116" s="33">
        <f t="shared" si="111"/>
        <v>0</v>
      </c>
      <c r="DP116" s="34">
        <f t="shared" si="93"/>
        <v>0</v>
      </c>
      <c r="DQ116" s="36">
        <f>SUM(DO116,DP116)</f>
        <v>0</v>
      </c>
    </row>
    <row r="117" spans="2:121" x14ac:dyDescent="0.25">
      <c r="B117" s="199"/>
      <c r="C117" s="190"/>
      <c r="D117" s="83" t="s">
        <v>58</v>
      </c>
      <c r="E117" s="33"/>
      <c r="F117" s="34"/>
      <c r="G117" s="36">
        <f t="shared" si="141"/>
        <v>0</v>
      </c>
      <c r="H117" s="33"/>
      <c r="I117" s="34"/>
      <c r="J117" s="36">
        <f>SUM(H117,I117)</f>
        <v>0</v>
      </c>
      <c r="K117" s="33"/>
      <c r="L117" s="34"/>
      <c r="M117" s="36">
        <f>SUM(K117,L117)</f>
        <v>0</v>
      </c>
      <c r="N117" s="33"/>
      <c r="O117" s="34"/>
      <c r="P117" s="36">
        <f>SUM(N117,O117)</f>
        <v>0</v>
      </c>
      <c r="Q117" s="33"/>
      <c r="R117" s="34"/>
      <c r="S117" s="36">
        <f>SUM(Q117,R117)</f>
        <v>0</v>
      </c>
      <c r="T117" s="33"/>
      <c r="U117" s="34"/>
      <c r="V117" s="36">
        <f>SUM(T117,U117)</f>
        <v>0</v>
      </c>
      <c r="W117" s="33"/>
      <c r="X117" s="34"/>
      <c r="Y117" s="36">
        <f>SUM(W117,X117)</f>
        <v>0</v>
      </c>
      <c r="Z117" s="33"/>
      <c r="AA117" s="34"/>
      <c r="AB117" s="36">
        <f>SUM(Z117,AA117)</f>
        <v>0</v>
      </c>
      <c r="AC117" s="33"/>
      <c r="AD117" s="34"/>
      <c r="AE117" s="36">
        <f t="shared" si="142"/>
        <v>0</v>
      </c>
      <c r="AF117" s="33"/>
      <c r="AG117" s="34"/>
      <c r="AH117" s="36">
        <f>SUM(AF117,AG117)</f>
        <v>0</v>
      </c>
      <c r="AI117" s="33"/>
      <c r="AJ117" s="34"/>
      <c r="AK117" s="36">
        <f>SUM(AI117,AJ117)</f>
        <v>0</v>
      </c>
      <c r="AL117" s="33"/>
      <c r="AM117" s="34"/>
      <c r="AN117" s="36">
        <f>SUM(AL117,AM117)</f>
        <v>0</v>
      </c>
      <c r="AO117" s="33">
        <f t="shared" si="109"/>
        <v>0</v>
      </c>
      <c r="AP117" s="34">
        <f t="shared" si="92"/>
        <v>0</v>
      </c>
      <c r="AQ117" s="36">
        <f>SUM(AO117,AP117)</f>
        <v>0</v>
      </c>
      <c r="AR117" s="33"/>
      <c r="AS117" s="34"/>
      <c r="AT117" s="36">
        <f>SUM(AR117,AS117)</f>
        <v>0</v>
      </c>
      <c r="AU117" s="33"/>
      <c r="AV117" s="34"/>
      <c r="AW117" s="36">
        <f>SUM(AU117,AV117)</f>
        <v>0</v>
      </c>
      <c r="AX117" s="33"/>
      <c r="AY117" s="34"/>
      <c r="AZ117" s="36">
        <f>SUM(AX117,AY117)</f>
        <v>0</v>
      </c>
      <c r="BA117" s="33"/>
      <c r="BB117" s="34"/>
      <c r="BC117" s="36">
        <f>SUM(BA117,BB117)</f>
        <v>0</v>
      </c>
      <c r="BD117" s="33"/>
      <c r="BE117" s="34"/>
      <c r="BF117" s="36">
        <f>SUM(BD117,BE117)</f>
        <v>0</v>
      </c>
      <c r="BG117" s="33"/>
      <c r="BH117" s="34"/>
      <c r="BI117" s="36">
        <f>SUM(BG117,BH117)</f>
        <v>0</v>
      </c>
      <c r="BJ117" s="33"/>
      <c r="BK117" s="34"/>
      <c r="BL117" s="36">
        <f>SUM(BJ117,BK117)</f>
        <v>0</v>
      </c>
      <c r="BM117" s="33"/>
      <c r="BN117" s="34"/>
      <c r="BO117" s="36">
        <f>SUM(BM117,BN117)</f>
        <v>0</v>
      </c>
      <c r="BP117" s="33"/>
      <c r="BQ117" s="34"/>
      <c r="BR117" s="36">
        <f>SUM(BP117,BQ117)</f>
        <v>0</v>
      </c>
      <c r="BS117" s="33"/>
      <c r="BT117" s="34"/>
      <c r="BU117" s="36">
        <f>SUM(BS117,BT117)</f>
        <v>0</v>
      </c>
      <c r="BV117" s="33"/>
      <c r="BW117" s="34"/>
      <c r="BX117" s="36">
        <f>SUM(BV117,BW117)</f>
        <v>0</v>
      </c>
      <c r="BY117" s="33"/>
      <c r="BZ117" s="34"/>
      <c r="CA117" s="36">
        <f>SUM(BY117,BZ117)</f>
        <v>0</v>
      </c>
      <c r="CB117" s="33">
        <f t="shared" si="110"/>
        <v>0</v>
      </c>
      <c r="CC117" s="34">
        <f t="shared" si="110"/>
        <v>0</v>
      </c>
      <c r="CD117" s="36">
        <f>SUM(CB117,CC117)</f>
        <v>0</v>
      </c>
      <c r="CE117" s="33">
        <v>0</v>
      </c>
      <c r="CF117" s="34">
        <v>0</v>
      </c>
      <c r="CG117" s="36">
        <f>SUM(CE117,CF117)</f>
        <v>0</v>
      </c>
      <c r="CH117" s="33">
        <v>0</v>
      </c>
      <c r="CI117" s="34">
        <v>0</v>
      </c>
      <c r="CJ117" s="36">
        <f>SUM(CH117,CI117)</f>
        <v>0</v>
      </c>
      <c r="CK117" s="33">
        <v>0</v>
      </c>
      <c r="CL117" s="34">
        <v>0</v>
      </c>
      <c r="CM117" s="36">
        <f>SUM(CK117,CL117)</f>
        <v>0</v>
      </c>
      <c r="CN117" s="33">
        <v>0</v>
      </c>
      <c r="CO117" s="34">
        <v>0</v>
      </c>
      <c r="CP117" s="36">
        <f>SUM(CN117,CO117)</f>
        <v>0</v>
      </c>
      <c r="CQ117" s="33">
        <v>0</v>
      </c>
      <c r="CR117" s="34">
        <v>0</v>
      </c>
      <c r="CS117" s="36">
        <f>SUM(CQ117,CR117)</f>
        <v>0</v>
      </c>
      <c r="CT117" s="33"/>
      <c r="CU117" s="34"/>
      <c r="CV117" s="36">
        <f>SUM(CT117,CU117)</f>
        <v>0</v>
      </c>
      <c r="CW117" s="33"/>
      <c r="CX117" s="34"/>
      <c r="CY117" s="36">
        <f>SUM(CW117,CX117)</f>
        <v>0</v>
      </c>
      <c r="CZ117" s="33"/>
      <c r="DA117" s="34"/>
      <c r="DB117" s="36">
        <f>SUM(CZ117,DA117)</f>
        <v>0</v>
      </c>
      <c r="DC117" s="33"/>
      <c r="DD117" s="34"/>
      <c r="DE117" s="36">
        <f>SUM(DC117,DD117)</f>
        <v>0</v>
      </c>
      <c r="DF117" s="33"/>
      <c r="DG117" s="34"/>
      <c r="DH117" s="36">
        <f>SUM(DF117,DG117)</f>
        <v>0</v>
      </c>
      <c r="DI117" s="33"/>
      <c r="DJ117" s="34"/>
      <c r="DK117" s="36">
        <f>SUM(DI117,DJ117)</f>
        <v>0</v>
      </c>
      <c r="DL117" s="33"/>
      <c r="DM117" s="34"/>
      <c r="DN117" s="36">
        <f>SUM(DL117,DM117)</f>
        <v>0</v>
      </c>
      <c r="DO117" s="33">
        <f t="shared" si="111"/>
        <v>0</v>
      </c>
      <c r="DP117" s="34">
        <f t="shared" si="93"/>
        <v>0</v>
      </c>
      <c r="DQ117" s="36">
        <f>SUM(DO117,DP117)</f>
        <v>0</v>
      </c>
    </row>
    <row r="118" spans="2:121" x14ac:dyDescent="0.25">
      <c r="B118" s="199"/>
      <c r="C118" s="190"/>
      <c r="D118" s="83" t="s">
        <v>59</v>
      </c>
      <c r="E118" s="33"/>
      <c r="F118" s="34"/>
      <c r="G118" s="36">
        <f t="shared" si="141"/>
        <v>0</v>
      </c>
      <c r="H118" s="33"/>
      <c r="I118" s="34"/>
      <c r="J118" s="36">
        <f>SUM(H118,I118)</f>
        <v>0</v>
      </c>
      <c r="K118" s="33"/>
      <c r="L118" s="34"/>
      <c r="M118" s="36">
        <f>SUM(K118,L118)</f>
        <v>0</v>
      </c>
      <c r="N118" s="33"/>
      <c r="O118" s="34"/>
      <c r="P118" s="36">
        <f>SUM(N118,O118)</f>
        <v>0</v>
      </c>
      <c r="Q118" s="33"/>
      <c r="R118" s="34"/>
      <c r="S118" s="36">
        <f>SUM(Q118,R118)</f>
        <v>0</v>
      </c>
      <c r="T118" s="33"/>
      <c r="U118" s="34"/>
      <c r="V118" s="36">
        <f>SUM(T118,U118)</f>
        <v>0</v>
      </c>
      <c r="W118" s="33"/>
      <c r="X118" s="34"/>
      <c r="Y118" s="36">
        <f>SUM(W118,X118)</f>
        <v>0</v>
      </c>
      <c r="Z118" s="33"/>
      <c r="AA118" s="34"/>
      <c r="AB118" s="36">
        <f>SUM(Z118,AA118)</f>
        <v>0</v>
      </c>
      <c r="AC118" s="33"/>
      <c r="AD118" s="34"/>
      <c r="AE118" s="36">
        <f t="shared" si="142"/>
        <v>0</v>
      </c>
      <c r="AF118" s="33"/>
      <c r="AG118" s="34"/>
      <c r="AH118" s="36">
        <f>SUM(AF118,AG118)</f>
        <v>0</v>
      </c>
      <c r="AI118" s="33"/>
      <c r="AJ118" s="34"/>
      <c r="AK118" s="36">
        <f>SUM(AI118,AJ118)</f>
        <v>0</v>
      </c>
      <c r="AL118" s="33"/>
      <c r="AM118" s="34"/>
      <c r="AN118" s="36">
        <f>SUM(AL118,AM118)</f>
        <v>0</v>
      </c>
      <c r="AO118" s="33">
        <f t="shared" si="109"/>
        <v>0</v>
      </c>
      <c r="AP118" s="34">
        <f t="shared" si="92"/>
        <v>0</v>
      </c>
      <c r="AQ118" s="36">
        <f>SUM(AO118,AP118)</f>
        <v>0</v>
      </c>
      <c r="AR118" s="33"/>
      <c r="AS118" s="34"/>
      <c r="AT118" s="36">
        <f>SUM(AR118,AS118)</f>
        <v>0</v>
      </c>
      <c r="AU118" s="33"/>
      <c r="AV118" s="34"/>
      <c r="AW118" s="36">
        <f>SUM(AU118,AV118)</f>
        <v>0</v>
      </c>
      <c r="AX118" s="33"/>
      <c r="AY118" s="34"/>
      <c r="AZ118" s="36">
        <f>SUM(AX118,AY118)</f>
        <v>0</v>
      </c>
      <c r="BA118" s="33"/>
      <c r="BB118" s="34"/>
      <c r="BC118" s="36">
        <f>SUM(BA118,BB118)</f>
        <v>0</v>
      </c>
      <c r="BD118" s="33"/>
      <c r="BE118" s="34"/>
      <c r="BF118" s="36">
        <f>SUM(BD118,BE118)</f>
        <v>0</v>
      </c>
      <c r="BG118" s="33"/>
      <c r="BH118" s="34"/>
      <c r="BI118" s="36">
        <f>SUM(BG118,BH118)</f>
        <v>0</v>
      </c>
      <c r="BJ118" s="33"/>
      <c r="BK118" s="34"/>
      <c r="BL118" s="36">
        <f>SUM(BJ118,BK118)</f>
        <v>0</v>
      </c>
      <c r="BM118" s="33"/>
      <c r="BN118" s="34"/>
      <c r="BO118" s="36">
        <f>SUM(BM118,BN118)</f>
        <v>0</v>
      </c>
      <c r="BP118" s="33"/>
      <c r="BQ118" s="34"/>
      <c r="BR118" s="36">
        <f>SUM(BP118,BQ118)</f>
        <v>0</v>
      </c>
      <c r="BS118" s="33"/>
      <c r="BT118" s="34"/>
      <c r="BU118" s="36">
        <f>SUM(BS118,BT118)</f>
        <v>0</v>
      </c>
      <c r="BV118" s="33"/>
      <c r="BW118" s="34"/>
      <c r="BX118" s="36">
        <f>SUM(BV118,BW118)</f>
        <v>0</v>
      </c>
      <c r="BY118" s="33"/>
      <c r="BZ118" s="34"/>
      <c r="CA118" s="36">
        <f>SUM(BY118,BZ118)</f>
        <v>0</v>
      </c>
      <c r="CB118" s="33">
        <f t="shared" si="110"/>
        <v>0</v>
      </c>
      <c r="CC118" s="34">
        <f t="shared" si="110"/>
        <v>0</v>
      </c>
      <c r="CD118" s="36">
        <f>SUM(CB118,CC118)</f>
        <v>0</v>
      </c>
      <c r="CE118" s="33">
        <v>0</v>
      </c>
      <c r="CF118" s="34">
        <v>0</v>
      </c>
      <c r="CG118" s="36">
        <f>SUM(CE118,CF118)</f>
        <v>0</v>
      </c>
      <c r="CH118" s="33">
        <v>0</v>
      </c>
      <c r="CI118" s="34">
        <v>0</v>
      </c>
      <c r="CJ118" s="36">
        <f>SUM(CH118,CI117)</f>
        <v>0</v>
      </c>
      <c r="CK118" s="33">
        <v>0</v>
      </c>
      <c r="CL118" s="34">
        <v>0</v>
      </c>
      <c r="CM118" s="36">
        <f>SUM(CK118,CL118)</f>
        <v>0</v>
      </c>
      <c r="CN118" s="33">
        <v>0</v>
      </c>
      <c r="CO118" s="34">
        <v>0</v>
      </c>
      <c r="CP118" s="36">
        <f>SUM(CN118,CO118)</f>
        <v>0</v>
      </c>
      <c r="CQ118" s="33">
        <v>0</v>
      </c>
      <c r="CR118" s="34">
        <v>0</v>
      </c>
      <c r="CS118" s="36">
        <f>SUM(CQ118,CR118)</f>
        <v>0</v>
      </c>
      <c r="CT118" s="33"/>
      <c r="CU118" s="34"/>
      <c r="CV118" s="36">
        <f>SUM(CT118,CU118)</f>
        <v>0</v>
      </c>
      <c r="CW118" s="33"/>
      <c r="CX118" s="34"/>
      <c r="CY118" s="36">
        <f>SUM(CW118,CX118)</f>
        <v>0</v>
      </c>
      <c r="CZ118" s="33"/>
      <c r="DA118" s="34"/>
      <c r="DB118" s="36">
        <f>SUM(CZ118,DA118)</f>
        <v>0</v>
      </c>
      <c r="DC118" s="33"/>
      <c r="DD118" s="34"/>
      <c r="DE118" s="36">
        <f>SUM(DC118,DD118)</f>
        <v>0</v>
      </c>
      <c r="DF118" s="33"/>
      <c r="DG118" s="34"/>
      <c r="DH118" s="36">
        <f>SUM(DF118,DG118)</f>
        <v>0</v>
      </c>
      <c r="DI118" s="33"/>
      <c r="DJ118" s="34"/>
      <c r="DK118" s="36">
        <f>SUM(DI118,DJ118)</f>
        <v>0</v>
      </c>
      <c r="DL118" s="33"/>
      <c r="DM118" s="34"/>
      <c r="DN118" s="36">
        <f>SUM(DL118,DM118)</f>
        <v>0</v>
      </c>
      <c r="DO118" s="33">
        <f t="shared" si="111"/>
        <v>0</v>
      </c>
      <c r="DP118" s="34">
        <f t="shared" si="93"/>
        <v>0</v>
      </c>
      <c r="DQ118" s="36">
        <f>SUM(DO118,DP118)</f>
        <v>0</v>
      </c>
    </row>
    <row r="119" spans="2:121" x14ac:dyDescent="0.25">
      <c r="B119" s="199"/>
      <c r="C119" s="190"/>
      <c r="D119" s="83" t="s">
        <v>60</v>
      </c>
      <c r="E119" s="33"/>
      <c r="F119" s="34"/>
      <c r="G119" s="36">
        <f t="shared" si="141"/>
        <v>0</v>
      </c>
      <c r="H119" s="33"/>
      <c r="I119" s="34"/>
      <c r="J119" s="36">
        <f>SUM(H119,I119)</f>
        <v>0</v>
      </c>
      <c r="K119" s="33"/>
      <c r="L119" s="34"/>
      <c r="M119" s="36">
        <f>SUM(K119,L119)</f>
        <v>0</v>
      </c>
      <c r="N119" s="33"/>
      <c r="O119" s="34"/>
      <c r="P119" s="36">
        <f>SUM(N119,O119)</f>
        <v>0</v>
      </c>
      <c r="Q119" s="33"/>
      <c r="R119" s="34"/>
      <c r="S119" s="36">
        <f>SUM(Q119,R119)</f>
        <v>0</v>
      </c>
      <c r="T119" s="33"/>
      <c r="U119" s="34"/>
      <c r="V119" s="36">
        <f>SUM(T119,U119)</f>
        <v>0</v>
      </c>
      <c r="W119" s="33"/>
      <c r="X119" s="34"/>
      <c r="Y119" s="36">
        <f>SUM(W119,X119)</f>
        <v>0</v>
      </c>
      <c r="Z119" s="33"/>
      <c r="AA119" s="34"/>
      <c r="AB119" s="36">
        <f>SUM(Z119,AA119)</f>
        <v>0</v>
      </c>
      <c r="AC119" s="33"/>
      <c r="AD119" s="34"/>
      <c r="AE119" s="36">
        <f t="shared" si="142"/>
        <v>0</v>
      </c>
      <c r="AF119" s="33"/>
      <c r="AG119" s="34"/>
      <c r="AH119" s="36">
        <f>SUM(AF119,AG119)</f>
        <v>0</v>
      </c>
      <c r="AI119" s="33"/>
      <c r="AJ119" s="34"/>
      <c r="AK119" s="36">
        <f>SUM(AI119,AJ119)</f>
        <v>0</v>
      </c>
      <c r="AL119" s="33"/>
      <c r="AM119" s="34"/>
      <c r="AN119" s="36">
        <f>SUM(AL119,AM119)</f>
        <v>0</v>
      </c>
      <c r="AO119" s="33">
        <f t="shared" si="109"/>
        <v>0</v>
      </c>
      <c r="AP119" s="34">
        <f t="shared" si="92"/>
        <v>0</v>
      </c>
      <c r="AQ119" s="36">
        <f>SUM(AO119,AP119)</f>
        <v>0</v>
      </c>
      <c r="AR119" s="33"/>
      <c r="AS119" s="34"/>
      <c r="AT119" s="36">
        <f>SUM(AR119,AS119)</f>
        <v>0</v>
      </c>
      <c r="AU119" s="33"/>
      <c r="AV119" s="34"/>
      <c r="AW119" s="36">
        <f>SUM(AU119,AV119)</f>
        <v>0</v>
      </c>
      <c r="AX119" s="33"/>
      <c r="AY119" s="34"/>
      <c r="AZ119" s="36">
        <f>SUM(AX119,AY119)</f>
        <v>0</v>
      </c>
      <c r="BA119" s="33"/>
      <c r="BB119" s="34"/>
      <c r="BC119" s="36">
        <f>SUM(BA119,BB119)</f>
        <v>0</v>
      </c>
      <c r="BD119" s="33"/>
      <c r="BE119" s="34"/>
      <c r="BF119" s="36">
        <f>SUM(BD119,BE119)</f>
        <v>0</v>
      </c>
      <c r="BG119" s="33"/>
      <c r="BH119" s="34"/>
      <c r="BI119" s="36">
        <f>SUM(BG119,BH119)</f>
        <v>0</v>
      </c>
      <c r="BJ119" s="33"/>
      <c r="BK119" s="34"/>
      <c r="BL119" s="36">
        <f>SUM(BJ119,BK119)</f>
        <v>0</v>
      </c>
      <c r="BM119" s="33"/>
      <c r="BN119" s="34"/>
      <c r="BO119" s="36">
        <f>SUM(BM119,BN119)</f>
        <v>0</v>
      </c>
      <c r="BP119" s="33"/>
      <c r="BQ119" s="34"/>
      <c r="BR119" s="36">
        <f>SUM(BP119,BQ119)</f>
        <v>0</v>
      </c>
      <c r="BS119" s="33"/>
      <c r="BT119" s="34"/>
      <c r="BU119" s="36">
        <f>SUM(BS119,BT119)</f>
        <v>0</v>
      </c>
      <c r="BV119" s="33"/>
      <c r="BW119" s="34"/>
      <c r="BX119" s="36">
        <f>SUM(BV119,BW119)</f>
        <v>0</v>
      </c>
      <c r="BY119" s="33"/>
      <c r="BZ119" s="34"/>
      <c r="CA119" s="36">
        <f>SUM(BY119,BZ119)</f>
        <v>0</v>
      </c>
      <c r="CB119" s="33">
        <f t="shared" si="110"/>
        <v>0</v>
      </c>
      <c r="CC119" s="34">
        <f t="shared" si="110"/>
        <v>0</v>
      </c>
      <c r="CD119" s="36">
        <f>SUM(CB119,CC119)</f>
        <v>0</v>
      </c>
      <c r="CE119" s="33">
        <v>0</v>
      </c>
      <c r="CF119" s="34">
        <v>0</v>
      </c>
      <c r="CG119" s="36">
        <f>SUM(CE119,CF119)</f>
        <v>0</v>
      </c>
      <c r="CH119" s="33">
        <v>0</v>
      </c>
      <c r="CI119" s="34">
        <v>0</v>
      </c>
      <c r="CJ119" s="36">
        <f>SUM(CH119,CI118)</f>
        <v>0</v>
      </c>
      <c r="CK119" s="33">
        <v>0</v>
      </c>
      <c r="CL119" s="34">
        <v>0</v>
      </c>
      <c r="CM119" s="36">
        <f>SUM(CK119,CL119)</f>
        <v>0</v>
      </c>
      <c r="CN119" s="33">
        <v>0</v>
      </c>
      <c r="CO119" s="34">
        <v>0</v>
      </c>
      <c r="CP119" s="36">
        <f>SUM(CN119,CO119)</f>
        <v>0</v>
      </c>
      <c r="CQ119" s="33">
        <v>0</v>
      </c>
      <c r="CR119" s="34">
        <v>0</v>
      </c>
      <c r="CS119" s="36">
        <f>SUM(CQ119,CR119)</f>
        <v>0</v>
      </c>
      <c r="CT119" s="33"/>
      <c r="CU119" s="34"/>
      <c r="CV119" s="36">
        <f>SUM(CT119,CU119)</f>
        <v>0</v>
      </c>
      <c r="CW119" s="33"/>
      <c r="CX119" s="34"/>
      <c r="CY119" s="36">
        <f>SUM(CW119,CX119)</f>
        <v>0</v>
      </c>
      <c r="CZ119" s="33"/>
      <c r="DA119" s="34"/>
      <c r="DB119" s="36">
        <f>SUM(CZ119,DA119)</f>
        <v>0</v>
      </c>
      <c r="DC119" s="33"/>
      <c r="DD119" s="34"/>
      <c r="DE119" s="36">
        <f>SUM(DC119,DD119)</f>
        <v>0</v>
      </c>
      <c r="DF119" s="33"/>
      <c r="DG119" s="34"/>
      <c r="DH119" s="36">
        <f>SUM(DF119,DG119)</f>
        <v>0</v>
      </c>
      <c r="DI119" s="33"/>
      <c r="DJ119" s="34"/>
      <c r="DK119" s="36">
        <f>SUM(DI119,DJ119)</f>
        <v>0</v>
      </c>
      <c r="DL119" s="33"/>
      <c r="DM119" s="34"/>
      <c r="DN119" s="36">
        <f>SUM(DL119,DM119)</f>
        <v>0</v>
      </c>
      <c r="DO119" s="33">
        <f t="shared" si="111"/>
        <v>0</v>
      </c>
      <c r="DP119" s="34">
        <f t="shared" si="93"/>
        <v>0</v>
      </c>
      <c r="DQ119" s="36">
        <f>SUM(DO119,DP119)</f>
        <v>0</v>
      </c>
    </row>
    <row r="120" spans="2:121" ht="30" x14ac:dyDescent="0.25">
      <c r="B120" s="199"/>
      <c r="C120" s="190"/>
      <c r="D120" s="84" t="s">
        <v>61</v>
      </c>
      <c r="E120" s="40">
        <f t="shared" ref="E120:AN120" si="143">+SUM(E115:E119)</f>
        <v>0</v>
      </c>
      <c r="F120" s="41">
        <f t="shared" si="143"/>
        <v>0</v>
      </c>
      <c r="G120" s="42">
        <f t="shared" si="143"/>
        <v>0</v>
      </c>
      <c r="H120" s="40">
        <f t="shared" si="143"/>
        <v>0</v>
      </c>
      <c r="I120" s="41">
        <f t="shared" si="143"/>
        <v>0</v>
      </c>
      <c r="J120" s="42">
        <f t="shared" si="143"/>
        <v>0</v>
      </c>
      <c r="K120" s="40">
        <f t="shared" si="143"/>
        <v>0</v>
      </c>
      <c r="L120" s="41">
        <f t="shared" si="143"/>
        <v>0</v>
      </c>
      <c r="M120" s="42">
        <f t="shared" si="143"/>
        <v>0</v>
      </c>
      <c r="N120" s="40">
        <f t="shared" si="143"/>
        <v>0</v>
      </c>
      <c r="O120" s="41">
        <f t="shared" si="143"/>
        <v>0</v>
      </c>
      <c r="P120" s="42">
        <f t="shared" si="143"/>
        <v>0</v>
      </c>
      <c r="Q120" s="40">
        <f t="shared" si="143"/>
        <v>0</v>
      </c>
      <c r="R120" s="41">
        <f t="shared" si="143"/>
        <v>0</v>
      </c>
      <c r="S120" s="42">
        <f t="shared" si="143"/>
        <v>0</v>
      </c>
      <c r="T120" s="40">
        <f t="shared" si="143"/>
        <v>0</v>
      </c>
      <c r="U120" s="41">
        <f t="shared" si="143"/>
        <v>0</v>
      </c>
      <c r="V120" s="42">
        <f t="shared" si="143"/>
        <v>0</v>
      </c>
      <c r="W120" s="40">
        <f t="shared" si="143"/>
        <v>0</v>
      </c>
      <c r="X120" s="41">
        <f t="shared" si="143"/>
        <v>0</v>
      </c>
      <c r="Y120" s="42">
        <f t="shared" si="143"/>
        <v>0</v>
      </c>
      <c r="Z120" s="40">
        <f t="shared" si="143"/>
        <v>0</v>
      </c>
      <c r="AA120" s="41">
        <f t="shared" si="143"/>
        <v>0</v>
      </c>
      <c r="AB120" s="42">
        <f t="shared" si="143"/>
        <v>0</v>
      </c>
      <c r="AC120" s="40">
        <f t="shared" si="143"/>
        <v>0</v>
      </c>
      <c r="AD120" s="41">
        <f t="shared" si="143"/>
        <v>0</v>
      </c>
      <c r="AE120" s="42">
        <f t="shared" si="143"/>
        <v>0</v>
      </c>
      <c r="AF120" s="40">
        <f t="shared" si="143"/>
        <v>0</v>
      </c>
      <c r="AG120" s="41">
        <f t="shared" si="143"/>
        <v>0</v>
      </c>
      <c r="AH120" s="42">
        <f t="shared" si="143"/>
        <v>0</v>
      </c>
      <c r="AI120" s="40">
        <f t="shared" si="143"/>
        <v>0</v>
      </c>
      <c r="AJ120" s="41">
        <f t="shared" si="143"/>
        <v>0</v>
      </c>
      <c r="AK120" s="42">
        <f t="shared" si="143"/>
        <v>0</v>
      </c>
      <c r="AL120" s="40">
        <f t="shared" si="143"/>
        <v>0</v>
      </c>
      <c r="AM120" s="41">
        <f t="shared" si="143"/>
        <v>0</v>
      </c>
      <c r="AN120" s="42">
        <f t="shared" si="143"/>
        <v>0</v>
      </c>
      <c r="AO120" s="40">
        <f t="shared" si="109"/>
        <v>0</v>
      </c>
      <c r="AP120" s="41">
        <f t="shared" si="92"/>
        <v>0</v>
      </c>
      <c r="AQ120" s="42">
        <f>+SUM(AQ115:AQ119)</f>
        <v>0</v>
      </c>
      <c r="AR120" s="40">
        <f t="shared" ref="AR120:CA120" si="144">+SUM(AR115:AR119)</f>
        <v>0</v>
      </c>
      <c r="AS120" s="41">
        <f t="shared" si="144"/>
        <v>0</v>
      </c>
      <c r="AT120" s="42">
        <f t="shared" si="144"/>
        <v>0</v>
      </c>
      <c r="AU120" s="40">
        <f t="shared" si="144"/>
        <v>0</v>
      </c>
      <c r="AV120" s="41">
        <f t="shared" si="144"/>
        <v>0</v>
      </c>
      <c r="AW120" s="42">
        <f t="shared" si="144"/>
        <v>0</v>
      </c>
      <c r="AX120" s="40">
        <f t="shared" si="144"/>
        <v>0</v>
      </c>
      <c r="AY120" s="41">
        <f t="shared" si="144"/>
        <v>0</v>
      </c>
      <c r="AZ120" s="42">
        <f t="shared" si="144"/>
        <v>0</v>
      </c>
      <c r="BA120" s="40">
        <f t="shared" si="144"/>
        <v>0</v>
      </c>
      <c r="BB120" s="41">
        <f t="shared" si="144"/>
        <v>0</v>
      </c>
      <c r="BC120" s="42">
        <f t="shared" si="144"/>
        <v>0</v>
      </c>
      <c r="BD120" s="40">
        <f t="shared" si="144"/>
        <v>0</v>
      </c>
      <c r="BE120" s="41">
        <f t="shared" si="144"/>
        <v>0</v>
      </c>
      <c r="BF120" s="42">
        <f t="shared" si="144"/>
        <v>0</v>
      </c>
      <c r="BG120" s="40">
        <f t="shared" si="144"/>
        <v>0</v>
      </c>
      <c r="BH120" s="41">
        <f t="shared" si="144"/>
        <v>0</v>
      </c>
      <c r="BI120" s="42">
        <f t="shared" si="144"/>
        <v>0</v>
      </c>
      <c r="BJ120" s="40">
        <f t="shared" si="144"/>
        <v>0</v>
      </c>
      <c r="BK120" s="41">
        <f t="shared" si="144"/>
        <v>0</v>
      </c>
      <c r="BL120" s="42">
        <f t="shared" si="144"/>
        <v>0</v>
      </c>
      <c r="BM120" s="40">
        <f t="shared" si="144"/>
        <v>0</v>
      </c>
      <c r="BN120" s="41">
        <f t="shared" si="144"/>
        <v>0</v>
      </c>
      <c r="BO120" s="42">
        <f t="shared" si="144"/>
        <v>0</v>
      </c>
      <c r="BP120" s="40">
        <f t="shared" si="144"/>
        <v>0</v>
      </c>
      <c r="BQ120" s="41">
        <f t="shared" si="144"/>
        <v>0</v>
      </c>
      <c r="BR120" s="42">
        <f t="shared" si="144"/>
        <v>0</v>
      </c>
      <c r="BS120" s="40">
        <f t="shared" si="144"/>
        <v>0</v>
      </c>
      <c r="BT120" s="41">
        <f t="shared" si="144"/>
        <v>0</v>
      </c>
      <c r="BU120" s="42">
        <f t="shared" si="144"/>
        <v>0</v>
      </c>
      <c r="BV120" s="40">
        <f t="shared" si="144"/>
        <v>0</v>
      </c>
      <c r="BW120" s="41">
        <f t="shared" si="144"/>
        <v>0</v>
      </c>
      <c r="BX120" s="42">
        <f t="shared" si="144"/>
        <v>0</v>
      </c>
      <c r="BY120" s="40">
        <f t="shared" si="144"/>
        <v>0</v>
      </c>
      <c r="BZ120" s="41">
        <f t="shared" si="144"/>
        <v>0</v>
      </c>
      <c r="CA120" s="42">
        <f t="shared" si="144"/>
        <v>0</v>
      </c>
      <c r="CB120" s="40">
        <f t="shared" si="110"/>
        <v>0</v>
      </c>
      <c r="CC120" s="41">
        <f t="shared" si="110"/>
        <v>0</v>
      </c>
      <c r="CD120" s="42">
        <f>+SUM(CD115:CD119)</f>
        <v>0</v>
      </c>
      <c r="CE120" s="40">
        <f t="shared" ref="CE120:DN120" si="145">+SUM(CE115:CE119)</f>
        <v>0</v>
      </c>
      <c r="CF120" s="41">
        <f t="shared" si="145"/>
        <v>0</v>
      </c>
      <c r="CG120" s="42">
        <f t="shared" si="145"/>
        <v>0</v>
      </c>
      <c r="CH120" s="40">
        <f t="shared" si="145"/>
        <v>0</v>
      </c>
      <c r="CI120" s="41">
        <f t="shared" si="145"/>
        <v>0</v>
      </c>
      <c r="CJ120" s="42">
        <f t="shared" si="145"/>
        <v>0</v>
      </c>
      <c r="CK120" s="40">
        <f t="shared" si="145"/>
        <v>0</v>
      </c>
      <c r="CL120" s="41">
        <f t="shared" si="145"/>
        <v>0</v>
      </c>
      <c r="CM120" s="42">
        <f t="shared" si="145"/>
        <v>0</v>
      </c>
      <c r="CN120" s="40">
        <f t="shared" si="145"/>
        <v>0</v>
      </c>
      <c r="CO120" s="41">
        <f t="shared" si="145"/>
        <v>0</v>
      </c>
      <c r="CP120" s="42">
        <f t="shared" si="145"/>
        <v>0</v>
      </c>
      <c r="CQ120" s="40">
        <f t="shared" si="145"/>
        <v>0</v>
      </c>
      <c r="CR120" s="41">
        <f t="shared" si="145"/>
        <v>0</v>
      </c>
      <c r="CS120" s="42">
        <f t="shared" si="145"/>
        <v>0</v>
      </c>
      <c r="CT120" s="40">
        <f t="shared" si="145"/>
        <v>0</v>
      </c>
      <c r="CU120" s="41">
        <f t="shared" si="145"/>
        <v>0</v>
      </c>
      <c r="CV120" s="42">
        <f t="shared" si="145"/>
        <v>0</v>
      </c>
      <c r="CW120" s="40">
        <f t="shared" si="145"/>
        <v>0</v>
      </c>
      <c r="CX120" s="41">
        <f t="shared" si="145"/>
        <v>0</v>
      </c>
      <c r="CY120" s="42">
        <f t="shared" si="145"/>
        <v>0</v>
      </c>
      <c r="CZ120" s="40">
        <f t="shared" si="145"/>
        <v>0</v>
      </c>
      <c r="DA120" s="41">
        <f t="shared" si="145"/>
        <v>0</v>
      </c>
      <c r="DB120" s="42">
        <f t="shared" si="145"/>
        <v>0</v>
      </c>
      <c r="DC120" s="40">
        <f t="shared" si="145"/>
        <v>0</v>
      </c>
      <c r="DD120" s="41">
        <f t="shared" si="145"/>
        <v>0</v>
      </c>
      <c r="DE120" s="42">
        <f t="shared" si="145"/>
        <v>0</v>
      </c>
      <c r="DF120" s="40">
        <f t="shared" si="145"/>
        <v>0</v>
      </c>
      <c r="DG120" s="41">
        <f t="shared" si="145"/>
        <v>0</v>
      </c>
      <c r="DH120" s="42">
        <f t="shared" si="145"/>
        <v>0</v>
      </c>
      <c r="DI120" s="40">
        <f t="shared" si="145"/>
        <v>0</v>
      </c>
      <c r="DJ120" s="41">
        <f t="shared" si="145"/>
        <v>0</v>
      </c>
      <c r="DK120" s="42">
        <f t="shared" si="145"/>
        <v>0</v>
      </c>
      <c r="DL120" s="40">
        <f t="shared" si="145"/>
        <v>0</v>
      </c>
      <c r="DM120" s="41">
        <f t="shared" si="145"/>
        <v>0</v>
      </c>
      <c r="DN120" s="42">
        <f t="shared" si="145"/>
        <v>0</v>
      </c>
      <c r="DO120" s="40">
        <f t="shared" si="111"/>
        <v>0</v>
      </c>
      <c r="DP120" s="41">
        <f t="shared" si="93"/>
        <v>0</v>
      </c>
      <c r="DQ120" s="42">
        <f>+SUM(DQ115:DQ119)</f>
        <v>0</v>
      </c>
    </row>
    <row r="121" spans="2:121" x14ac:dyDescent="0.25">
      <c r="B121" s="199"/>
      <c r="C121" s="190"/>
      <c r="D121" s="86" t="s">
        <v>62</v>
      </c>
      <c r="E121" s="43"/>
      <c r="F121" s="38"/>
      <c r="G121" s="44"/>
      <c r="H121" s="43"/>
      <c r="I121" s="38"/>
      <c r="J121" s="44"/>
      <c r="K121" s="43"/>
      <c r="L121" s="38"/>
      <c r="M121" s="44"/>
      <c r="N121" s="43"/>
      <c r="O121" s="38"/>
      <c r="P121" s="44"/>
      <c r="Q121" s="43"/>
      <c r="R121" s="38"/>
      <c r="S121" s="44"/>
      <c r="T121" s="43"/>
      <c r="U121" s="38"/>
      <c r="V121" s="44"/>
      <c r="W121" s="43"/>
      <c r="X121" s="38"/>
      <c r="Y121" s="44"/>
      <c r="Z121" s="43"/>
      <c r="AA121" s="38"/>
      <c r="AB121" s="44"/>
      <c r="AC121" s="43"/>
      <c r="AD121" s="38"/>
      <c r="AE121" s="44"/>
      <c r="AF121" s="43"/>
      <c r="AG121" s="38"/>
      <c r="AH121" s="44"/>
      <c r="AI121" s="43"/>
      <c r="AJ121" s="38"/>
      <c r="AK121" s="44"/>
      <c r="AL121" s="43"/>
      <c r="AM121" s="38"/>
      <c r="AN121" s="44"/>
      <c r="AO121" s="43">
        <f t="shared" si="109"/>
        <v>0</v>
      </c>
      <c r="AP121" s="38">
        <f t="shared" si="92"/>
        <v>0</v>
      </c>
      <c r="AQ121" s="44"/>
      <c r="AR121" s="43"/>
      <c r="AS121" s="38"/>
      <c r="AT121" s="44"/>
      <c r="AU121" s="43"/>
      <c r="AV121" s="38"/>
      <c r="AW121" s="44"/>
      <c r="AX121" s="43"/>
      <c r="AY121" s="38"/>
      <c r="AZ121" s="44"/>
      <c r="BA121" s="43"/>
      <c r="BB121" s="38"/>
      <c r="BC121" s="44"/>
      <c r="BD121" s="43"/>
      <c r="BE121" s="38"/>
      <c r="BF121" s="44"/>
      <c r="BG121" s="43"/>
      <c r="BH121" s="38"/>
      <c r="BI121" s="44"/>
      <c r="BJ121" s="43"/>
      <c r="BK121" s="38"/>
      <c r="BL121" s="44"/>
      <c r="BM121" s="43"/>
      <c r="BN121" s="38"/>
      <c r="BO121" s="44"/>
      <c r="BP121" s="43"/>
      <c r="BQ121" s="38"/>
      <c r="BR121" s="44"/>
      <c r="BS121" s="43"/>
      <c r="BT121" s="38"/>
      <c r="BU121" s="44"/>
      <c r="BV121" s="43"/>
      <c r="BW121" s="38"/>
      <c r="BX121" s="44"/>
      <c r="BY121" s="43"/>
      <c r="BZ121" s="38"/>
      <c r="CA121" s="44"/>
      <c r="CB121" s="43">
        <f t="shared" si="110"/>
        <v>0</v>
      </c>
      <c r="CC121" s="38">
        <f t="shared" si="110"/>
        <v>0</v>
      </c>
      <c r="CD121" s="44"/>
      <c r="CE121" s="43"/>
      <c r="CF121" s="38"/>
      <c r="CG121" s="44"/>
      <c r="CH121" s="43"/>
      <c r="CI121" s="38"/>
      <c r="CJ121" s="44"/>
      <c r="CK121" s="43"/>
      <c r="CL121" s="38"/>
      <c r="CM121" s="44"/>
      <c r="CN121" s="43"/>
      <c r="CO121" s="38"/>
      <c r="CP121" s="44"/>
      <c r="CQ121" s="43"/>
      <c r="CR121" s="38"/>
      <c r="CS121" s="44"/>
      <c r="CT121" s="43"/>
      <c r="CU121" s="38"/>
      <c r="CV121" s="44"/>
      <c r="CW121" s="43"/>
      <c r="CX121" s="38"/>
      <c r="CY121" s="44"/>
      <c r="CZ121" s="43"/>
      <c r="DA121" s="38"/>
      <c r="DB121" s="44"/>
      <c r="DC121" s="43"/>
      <c r="DD121" s="38"/>
      <c r="DE121" s="44"/>
      <c r="DF121" s="43"/>
      <c r="DG121" s="38"/>
      <c r="DH121" s="44"/>
      <c r="DI121" s="43"/>
      <c r="DJ121" s="38"/>
      <c r="DK121" s="44"/>
      <c r="DL121" s="43"/>
      <c r="DM121" s="38"/>
      <c r="DN121" s="44"/>
      <c r="DO121" s="43">
        <f t="shared" si="111"/>
        <v>0</v>
      </c>
      <c r="DP121" s="38">
        <f t="shared" si="93"/>
        <v>0</v>
      </c>
      <c r="DQ121" s="44"/>
    </row>
    <row r="122" spans="2:121" x14ac:dyDescent="0.25">
      <c r="B122" s="199"/>
      <c r="C122" s="190"/>
      <c r="D122" s="83" t="s">
        <v>63</v>
      </c>
      <c r="E122" s="33"/>
      <c r="F122" s="34"/>
      <c r="G122" s="36">
        <f t="shared" ref="G122" si="146">SUM(E122:F122)</f>
        <v>0</v>
      </c>
      <c r="H122" s="33"/>
      <c r="I122" s="34"/>
      <c r="J122" s="36">
        <v>0</v>
      </c>
      <c r="K122" s="33"/>
      <c r="L122" s="34"/>
      <c r="M122" s="36">
        <v>0</v>
      </c>
      <c r="N122" s="33"/>
      <c r="O122" s="34"/>
      <c r="P122" s="36">
        <v>0</v>
      </c>
      <c r="Q122" s="33"/>
      <c r="R122" s="34"/>
      <c r="S122" s="36">
        <v>0</v>
      </c>
      <c r="T122" s="33">
        <v>0</v>
      </c>
      <c r="U122" s="34">
        <v>0</v>
      </c>
      <c r="V122" s="36">
        <f>SUM(T122:U122)</f>
        <v>0</v>
      </c>
      <c r="W122" s="33">
        <v>0</v>
      </c>
      <c r="X122" s="34">
        <v>0</v>
      </c>
      <c r="Y122" s="36">
        <f>SUM(W122:X122)</f>
        <v>0</v>
      </c>
      <c r="Z122" s="33">
        <v>0</v>
      </c>
      <c r="AA122" s="34">
        <v>0</v>
      </c>
      <c r="AB122" s="36">
        <f>SUM(Z122:AA122)</f>
        <v>0</v>
      </c>
      <c r="AC122" s="33">
        <v>0</v>
      </c>
      <c r="AD122" s="34">
        <v>0</v>
      </c>
      <c r="AE122" s="36">
        <f>SUM(AC122:AD122)</f>
        <v>0</v>
      </c>
      <c r="AF122" s="33">
        <v>0</v>
      </c>
      <c r="AG122" s="34">
        <v>0</v>
      </c>
      <c r="AH122" s="36">
        <f>SUM(AF122:AG122)</f>
        <v>0</v>
      </c>
      <c r="AI122" s="33">
        <v>0</v>
      </c>
      <c r="AJ122" s="34">
        <v>0</v>
      </c>
      <c r="AK122" s="36">
        <f>SUM(AI122:AJ122)</f>
        <v>0</v>
      </c>
      <c r="AL122" s="33">
        <v>0</v>
      </c>
      <c r="AM122" s="34">
        <v>0</v>
      </c>
      <c r="AN122" s="36">
        <f>SUM(AL122:AM122)</f>
        <v>0</v>
      </c>
      <c r="AO122" s="33">
        <f t="shared" si="109"/>
        <v>0</v>
      </c>
      <c r="AP122" s="34">
        <f t="shared" si="92"/>
        <v>0</v>
      </c>
      <c r="AQ122" s="36">
        <f>SUM(AO122:AP122)</f>
        <v>0</v>
      </c>
      <c r="AR122" s="33">
        <v>0</v>
      </c>
      <c r="AS122" s="34">
        <v>0</v>
      </c>
      <c r="AT122" s="36">
        <f>SUM(AR122:AS122)</f>
        <v>0</v>
      </c>
      <c r="AU122" s="33">
        <v>0</v>
      </c>
      <c r="AV122" s="34">
        <v>0</v>
      </c>
      <c r="AW122" s="36">
        <f>SUM(AU122:AV122)</f>
        <v>0</v>
      </c>
      <c r="AX122" s="33">
        <v>0</v>
      </c>
      <c r="AY122" s="34">
        <v>0</v>
      </c>
      <c r="AZ122" s="36">
        <f>SUM(AX122:AY122)</f>
        <v>0</v>
      </c>
      <c r="BA122" s="33">
        <v>0</v>
      </c>
      <c r="BB122" s="34">
        <v>0</v>
      </c>
      <c r="BC122" s="36">
        <f>SUM(BA122:BB122)</f>
        <v>0</v>
      </c>
      <c r="BD122" s="33">
        <v>0</v>
      </c>
      <c r="BE122" s="34">
        <v>0</v>
      </c>
      <c r="BF122" s="36">
        <f>SUM(BD122:BE122)</f>
        <v>0</v>
      </c>
      <c r="BG122" s="33">
        <v>0</v>
      </c>
      <c r="BH122" s="34">
        <v>0</v>
      </c>
      <c r="BI122" s="36">
        <f>SUM(BG122:BH122)</f>
        <v>0</v>
      </c>
      <c r="BJ122" s="33">
        <v>0</v>
      </c>
      <c r="BK122" s="34">
        <v>0</v>
      </c>
      <c r="BL122" s="36">
        <f>SUM(BJ122:BK122)</f>
        <v>0</v>
      </c>
      <c r="BM122" s="33">
        <v>0</v>
      </c>
      <c r="BN122" s="34">
        <v>0</v>
      </c>
      <c r="BO122" s="36">
        <f>SUM(BM122:BN122)</f>
        <v>0</v>
      </c>
      <c r="BP122" s="33">
        <v>0</v>
      </c>
      <c r="BQ122" s="34">
        <v>0</v>
      </c>
      <c r="BR122" s="36">
        <f>SUM(BP122:BQ122)</f>
        <v>0</v>
      </c>
      <c r="BS122" s="33">
        <v>0</v>
      </c>
      <c r="BT122" s="34">
        <v>0</v>
      </c>
      <c r="BU122" s="36">
        <f>SUM(BS122:BT122)</f>
        <v>0</v>
      </c>
      <c r="BV122" s="33">
        <v>0</v>
      </c>
      <c r="BW122" s="34">
        <v>0</v>
      </c>
      <c r="BX122" s="36">
        <f>SUM(BV122:BW122)</f>
        <v>0</v>
      </c>
      <c r="BY122" s="33">
        <v>0</v>
      </c>
      <c r="BZ122" s="34">
        <v>0</v>
      </c>
      <c r="CA122" s="36">
        <f>SUM(BY122:BZ122)</f>
        <v>0</v>
      </c>
      <c r="CB122" s="33">
        <f t="shared" si="110"/>
        <v>0</v>
      </c>
      <c r="CC122" s="34">
        <f t="shared" si="110"/>
        <v>0</v>
      </c>
      <c r="CD122" s="36">
        <f>SUM(CB122:CC122)</f>
        <v>0</v>
      </c>
      <c r="CE122" s="33">
        <v>0</v>
      </c>
      <c r="CF122" s="34">
        <v>0</v>
      </c>
      <c r="CG122" s="36"/>
      <c r="CH122" s="33">
        <v>0</v>
      </c>
      <c r="CI122" s="34">
        <v>0</v>
      </c>
      <c r="CJ122" s="36">
        <f>SUM(CH122:CI122)</f>
        <v>0</v>
      </c>
      <c r="CK122" s="33">
        <v>0</v>
      </c>
      <c r="CL122" s="34">
        <v>0</v>
      </c>
      <c r="CM122" s="36">
        <f>(CK122+CL122)</f>
        <v>0</v>
      </c>
      <c r="CN122" s="33">
        <v>0</v>
      </c>
      <c r="CO122" s="34">
        <v>0</v>
      </c>
      <c r="CP122" s="36">
        <f>(CN122+CO122)</f>
        <v>0</v>
      </c>
      <c r="CQ122" s="33">
        <v>0</v>
      </c>
      <c r="CR122" s="34">
        <v>0</v>
      </c>
      <c r="CS122" s="36">
        <f>SUM(CQ122:CR122)</f>
        <v>0</v>
      </c>
      <c r="CT122" s="33"/>
      <c r="CU122" s="34"/>
      <c r="CV122" s="36"/>
      <c r="CW122" s="33"/>
      <c r="CX122" s="34"/>
      <c r="CY122" s="36"/>
      <c r="CZ122" s="33"/>
      <c r="DA122" s="34"/>
      <c r="DB122" s="36"/>
      <c r="DC122" s="33"/>
      <c r="DD122" s="34"/>
      <c r="DE122" s="36"/>
      <c r="DF122" s="33"/>
      <c r="DG122" s="34"/>
      <c r="DH122" s="36"/>
      <c r="DI122" s="33"/>
      <c r="DJ122" s="34"/>
      <c r="DK122" s="36"/>
      <c r="DL122" s="33"/>
      <c r="DM122" s="34"/>
      <c r="DN122" s="36"/>
      <c r="DO122" s="33">
        <f t="shared" si="111"/>
        <v>0</v>
      </c>
      <c r="DP122" s="34">
        <f t="shared" si="93"/>
        <v>0</v>
      </c>
      <c r="DQ122" s="36">
        <f>SUM(DO122:DP122)</f>
        <v>0</v>
      </c>
    </row>
    <row r="123" spans="2:121" x14ac:dyDescent="0.25">
      <c r="B123" s="199"/>
      <c r="C123" s="190"/>
      <c r="D123" s="84" t="s">
        <v>64</v>
      </c>
      <c r="E123" s="46">
        <f>E122</f>
        <v>0</v>
      </c>
      <c r="F123" s="47">
        <f>F122</f>
        <v>0</v>
      </c>
      <c r="G123" s="53">
        <f>SUM(E123:F123)</f>
        <v>0</v>
      </c>
      <c r="H123" s="46">
        <f>H122</f>
        <v>0</v>
      </c>
      <c r="I123" s="47">
        <f>I122</f>
        <v>0</v>
      </c>
      <c r="J123" s="53">
        <f>SUM(H123:I123)</f>
        <v>0</v>
      </c>
      <c r="K123" s="46">
        <f>K122</f>
        <v>0</v>
      </c>
      <c r="L123" s="47">
        <f>L122</f>
        <v>0</v>
      </c>
      <c r="M123" s="53">
        <f>SUM(K123:L123)</f>
        <v>0</v>
      </c>
      <c r="N123" s="46">
        <f>N122</f>
        <v>0</v>
      </c>
      <c r="O123" s="47">
        <f>O122</f>
        <v>0</v>
      </c>
      <c r="P123" s="53">
        <f>SUM(N123:O123)</f>
        <v>0</v>
      </c>
      <c r="Q123" s="46">
        <f>Q122</f>
        <v>0</v>
      </c>
      <c r="R123" s="47">
        <f>R122</f>
        <v>0</v>
      </c>
      <c r="S123" s="53">
        <f>SUM(Q123:R123)</f>
        <v>0</v>
      </c>
      <c r="T123" s="46">
        <f>T122</f>
        <v>0</v>
      </c>
      <c r="U123" s="47">
        <f>U122</f>
        <v>0</v>
      </c>
      <c r="V123" s="53">
        <f>SUM(T123:U123)</f>
        <v>0</v>
      </c>
      <c r="W123" s="46">
        <f>W122</f>
        <v>0</v>
      </c>
      <c r="X123" s="47">
        <f>X122</f>
        <v>0</v>
      </c>
      <c r="Y123" s="53">
        <f>SUM(W123:X123)</f>
        <v>0</v>
      </c>
      <c r="Z123" s="46">
        <f>Z122</f>
        <v>0</v>
      </c>
      <c r="AA123" s="47">
        <f>AA122</f>
        <v>0</v>
      </c>
      <c r="AB123" s="53">
        <f>SUM(Z123:AA123)</f>
        <v>0</v>
      </c>
      <c r="AC123" s="46">
        <f>AC122</f>
        <v>0</v>
      </c>
      <c r="AD123" s="47">
        <f>AD122</f>
        <v>0</v>
      </c>
      <c r="AE123" s="53">
        <f>SUM(AC123:AD123)</f>
        <v>0</v>
      </c>
      <c r="AF123" s="46">
        <f>AF122</f>
        <v>0</v>
      </c>
      <c r="AG123" s="47">
        <f>AG122</f>
        <v>0</v>
      </c>
      <c r="AH123" s="53">
        <f>SUM(AF123:AG123)</f>
        <v>0</v>
      </c>
      <c r="AI123" s="46">
        <f>AI122</f>
        <v>0</v>
      </c>
      <c r="AJ123" s="47">
        <f>AJ122</f>
        <v>0</v>
      </c>
      <c r="AK123" s="53">
        <f>SUM(AI123:AJ123)</f>
        <v>0</v>
      </c>
      <c r="AL123" s="46">
        <f>AL122</f>
        <v>0</v>
      </c>
      <c r="AM123" s="47">
        <f>AM122</f>
        <v>0</v>
      </c>
      <c r="AN123" s="53">
        <f>SUM(AL123:AM123)</f>
        <v>0</v>
      </c>
      <c r="AO123" s="46">
        <f t="shared" si="109"/>
        <v>0</v>
      </c>
      <c r="AP123" s="47">
        <f t="shared" ref="AP123:AP186" si="147">F123+I123+L123+O123+R123+U123+X123+AA123+AD123+AG123+AJ123+AM123</f>
        <v>0</v>
      </c>
      <c r="AQ123" s="53">
        <f>SUM(AO123:AP123)</f>
        <v>0</v>
      </c>
      <c r="AR123" s="46">
        <f>AR122</f>
        <v>0</v>
      </c>
      <c r="AS123" s="47">
        <f>AS122</f>
        <v>0</v>
      </c>
      <c r="AT123" s="53">
        <f>SUM(AR123:AS123)</f>
        <v>0</v>
      </c>
      <c r="AU123" s="46">
        <f>AU122</f>
        <v>0</v>
      </c>
      <c r="AV123" s="47">
        <f>AV122</f>
        <v>0</v>
      </c>
      <c r="AW123" s="53">
        <f>SUM(AU123:AV123)</f>
        <v>0</v>
      </c>
      <c r="AX123" s="46">
        <f>AX122</f>
        <v>0</v>
      </c>
      <c r="AY123" s="47">
        <f>AY122</f>
        <v>0</v>
      </c>
      <c r="AZ123" s="53">
        <f>SUM(AX123:AY123)</f>
        <v>0</v>
      </c>
      <c r="BA123" s="46">
        <f>BA122</f>
        <v>0</v>
      </c>
      <c r="BB123" s="47">
        <f>BB122</f>
        <v>0</v>
      </c>
      <c r="BC123" s="53">
        <f>SUM(BA123:BB123)</f>
        <v>0</v>
      </c>
      <c r="BD123" s="46">
        <f>BD122</f>
        <v>0</v>
      </c>
      <c r="BE123" s="47">
        <f>BE122</f>
        <v>0</v>
      </c>
      <c r="BF123" s="53">
        <f>SUM(BD123:BE123)</f>
        <v>0</v>
      </c>
      <c r="BG123" s="46">
        <f>BG122</f>
        <v>0</v>
      </c>
      <c r="BH123" s="47">
        <f>BH122</f>
        <v>0</v>
      </c>
      <c r="BI123" s="53">
        <f>SUM(BG123:BH123)</f>
        <v>0</v>
      </c>
      <c r="BJ123" s="46">
        <f>BJ122</f>
        <v>0</v>
      </c>
      <c r="BK123" s="47">
        <f>BK122</f>
        <v>0</v>
      </c>
      <c r="BL123" s="53">
        <f>SUM(BJ123:BK123)</f>
        <v>0</v>
      </c>
      <c r="BM123" s="46">
        <f>BM122</f>
        <v>0</v>
      </c>
      <c r="BN123" s="47">
        <f>BN122</f>
        <v>0</v>
      </c>
      <c r="BO123" s="53">
        <f>SUM(BM123:BN123)</f>
        <v>0</v>
      </c>
      <c r="BP123" s="46">
        <f>BP122</f>
        <v>0</v>
      </c>
      <c r="BQ123" s="47">
        <f>BQ122</f>
        <v>0</v>
      </c>
      <c r="BR123" s="53">
        <f>SUM(BP123:BQ123)</f>
        <v>0</v>
      </c>
      <c r="BS123" s="46">
        <f>BS122</f>
        <v>0</v>
      </c>
      <c r="BT123" s="47">
        <f>BT122</f>
        <v>0</v>
      </c>
      <c r="BU123" s="53">
        <f>SUM(BS123:BT123)</f>
        <v>0</v>
      </c>
      <c r="BV123" s="46">
        <f>BV122</f>
        <v>0</v>
      </c>
      <c r="BW123" s="47">
        <f>BW122</f>
        <v>0</v>
      </c>
      <c r="BX123" s="53">
        <f>SUM(BV123:BW123)</f>
        <v>0</v>
      </c>
      <c r="BY123" s="46">
        <f>BY122</f>
        <v>0</v>
      </c>
      <c r="BZ123" s="47">
        <f>BZ122</f>
        <v>0</v>
      </c>
      <c r="CA123" s="53">
        <f>SUM(BY123:BZ123)</f>
        <v>0</v>
      </c>
      <c r="CB123" s="46">
        <f t="shared" si="110"/>
        <v>0</v>
      </c>
      <c r="CC123" s="47">
        <f t="shared" si="110"/>
        <v>0</v>
      </c>
      <c r="CD123" s="53">
        <f>SUM(CB123:CC123)</f>
        <v>0</v>
      </c>
      <c r="CE123" s="46">
        <f>CE122</f>
        <v>0</v>
      </c>
      <c r="CF123" s="47">
        <f>CF122</f>
        <v>0</v>
      </c>
      <c r="CG123" s="53">
        <f>SUM(CE123:CF123)</f>
        <v>0</v>
      </c>
      <c r="CH123" s="46">
        <f>CH122</f>
        <v>0</v>
      </c>
      <c r="CI123" s="47">
        <f>CI122</f>
        <v>0</v>
      </c>
      <c r="CJ123" s="53">
        <f>SUM(CH123:CI123)</f>
        <v>0</v>
      </c>
      <c r="CK123" s="46">
        <f>CK122</f>
        <v>0</v>
      </c>
      <c r="CL123" s="47">
        <f>CL122</f>
        <v>0</v>
      </c>
      <c r="CM123" s="53">
        <f>SUM(CK123:CL123)</f>
        <v>0</v>
      </c>
      <c r="CN123" s="46">
        <f>CN122</f>
        <v>0</v>
      </c>
      <c r="CO123" s="47">
        <f>CO122</f>
        <v>0</v>
      </c>
      <c r="CP123" s="53">
        <f>SUM(CN123:CO123)</f>
        <v>0</v>
      </c>
      <c r="CQ123" s="46">
        <f>CQ122</f>
        <v>0</v>
      </c>
      <c r="CR123" s="47">
        <f>CR122</f>
        <v>0</v>
      </c>
      <c r="CS123" s="53">
        <f>SUM(CQ123:CR123)</f>
        <v>0</v>
      </c>
      <c r="CT123" s="46">
        <f>CT122</f>
        <v>0</v>
      </c>
      <c r="CU123" s="47">
        <f>CU122</f>
        <v>0</v>
      </c>
      <c r="CV123" s="53">
        <f>SUM(CT123:CU123)</f>
        <v>0</v>
      </c>
      <c r="CW123" s="46">
        <f>CW122</f>
        <v>0</v>
      </c>
      <c r="CX123" s="47">
        <f>CX122</f>
        <v>0</v>
      </c>
      <c r="CY123" s="53">
        <f>SUM(CW123:CX123)</f>
        <v>0</v>
      </c>
      <c r="CZ123" s="46">
        <f>CZ122</f>
        <v>0</v>
      </c>
      <c r="DA123" s="47">
        <f>DA122</f>
        <v>0</v>
      </c>
      <c r="DB123" s="53">
        <f>SUM(CZ123:DA123)</f>
        <v>0</v>
      </c>
      <c r="DC123" s="46">
        <f>DC122</f>
        <v>0</v>
      </c>
      <c r="DD123" s="47">
        <f>DD122</f>
        <v>0</v>
      </c>
      <c r="DE123" s="53">
        <f>SUM(DC123:DD123)</f>
        <v>0</v>
      </c>
      <c r="DF123" s="46">
        <f>DF122</f>
        <v>0</v>
      </c>
      <c r="DG123" s="47">
        <f>DG122</f>
        <v>0</v>
      </c>
      <c r="DH123" s="53">
        <f>SUM(DF123:DG123)</f>
        <v>0</v>
      </c>
      <c r="DI123" s="46">
        <f>DI122</f>
        <v>0</v>
      </c>
      <c r="DJ123" s="47">
        <f>DJ122</f>
        <v>0</v>
      </c>
      <c r="DK123" s="53">
        <f>SUM(DI123:DJ123)</f>
        <v>0</v>
      </c>
      <c r="DL123" s="46">
        <f>DL122</f>
        <v>0</v>
      </c>
      <c r="DM123" s="47">
        <f>DM122</f>
        <v>0</v>
      </c>
      <c r="DN123" s="53">
        <f>SUM(DL123:DM123)</f>
        <v>0</v>
      </c>
      <c r="DO123" s="46">
        <f t="shared" si="111"/>
        <v>0</v>
      </c>
      <c r="DP123" s="47">
        <f t="shared" ref="DP123:DP186" si="148">CF123+CI123+CL123+CO123+CR123+CU123+CX123+DA123+DD123+DG123+DJ123+DM123</f>
        <v>0</v>
      </c>
      <c r="DQ123" s="53">
        <f>SUM(DO123:DP123)</f>
        <v>0</v>
      </c>
    </row>
    <row r="124" spans="2:121" s="89" customFormat="1" ht="19.5" thickBot="1" x14ac:dyDescent="0.35">
      <c r="B124" s="199"/>
      <c r="C124" s="192"/>
      <c r="D124" s="88" t="s">
        <v>72</v>
      </c>
      <c r="E124" s="49">
        <f t="shared" ref="E124:AN124" si="149">+E120+E113+E123</f>
        <v>1613289.4070000001</v>
      </c>
      <c r="F124" s="50">
        <f t="shared" si="149"/>
        <v>0</v>
      </c>
      <c r="G124" s="51">
        <f t="shared" si="149"/>
        <v>1613289.4070000001</v>
      </c>
      <c r="H124" s="49">
        <f t="shared" si="149"/>
        <v>1851568.45946</v>
      </c>
      <c r="I124" s="50">
        <f t="shared" si="149"/>
        <v>0</v>
      </c>
      <c r="J124" s="51">
        <f t="shared" si="149"/>
        <v>0</v>
      </c>
      <c r="K124" s="49">
        <f t="shared" si="149"/>
        <v>2181762.7850000001</v>
      </c>
      <c r="L124" s="50">
        <f t="shared" si="149"/>
        <v>45816.745999999999</v>
      </c>
      <c r="M124" s="51">
        <f t="shared" si="149"/>
        <v>2227579.531</v>
      </c>
      <c r="N124" s="49">
        <f t="shared" si="149"/>
        <v>2430105.7200000002</v>
      </c>
      <c r="O124" s="50">
        <f t="shared" si="149"/>
        <v>0</v>
      </c>
      <c r="P124" s="51">
        <f t="shared" si="149"/>
        <v>0</v>
      </c>
      <c r="Q124" s="49">
        <f t="shared" si="149"/>
        <v>1841103.0320000001</v>
      </c>
      <c r="R124" s="50">
        <f t="shared" si="149"/>
        <v>0</v>
      </c>
      <c r="S124" s="51">
        <f t="shared" si="149"/>
        <v>0</v>
      </c>
      <c r="T124" s="49">
        <f t="shared" si="149"/>
        <v>1999099.2039999999</v>
      </c>
      <c r="U124" s="50">
        <f t="shared" si="149"/>
        <v>86947.4</v>
      </c>
      <c r="V124" s="51">
        <f t="shared" si="149"/>
        <v>86947.4</v>
      </c>
      <c r="W124" s="49">
        <f t="shared" si="149"/>
        <v>2097169.4219999998</v>
      </c>
      <c r="X124" s="50">
        <f t="shared" si="149"/>
        <v>0</v>
      </c>
      <c r="Y124" s="51">
        <f t="shared" si="149"/>
        <v>2097169.4219999998</v>
      </c>
      <c r="Z124" s="49">
        <f t="shared" si="149"/>
        <v>2151026.432</v>
      </c>
      <c r="AA124" s="50">
        <f t="shared" si="149"/>
        <v>70439.046000000002</v>
      </c>
      <c r="AB124" s="51">
        <f t="shared" si="149"/>
        <v>2221465.4780000001</v>
      </c>
      <c r="AC124" s="49">
        <f t="shared" si="149"/>
        <v>2103464.227</v>
      </c>
      <c r="AD124" s="50">
        <f t="shared" si="149"/>
        <v>170871.641</v>
      </c>
      <c r="AE124" s="51">
        <f t="shared" si="149"/>
        <v>2274335.8679999998</v>
      </c>
      <c r="AF124" s="49">
        <f t="shared" si="149"/>
        <v>1678449.365</v>
      </c>
      <c r="AG124" s="50">
        <f t="shared" si="149"/>
        <v>82841.41</v>
      </c>
      <c r="AH124" s="51">
        <f t="shared" si="149"/>
        <v>1761290.7749999999</v>
      </c>
      <c r="AI124" s="49">
        <f t="shared" si="149"/>
        <v>1910076.1600000001</v>
      </c>
      <c r="AJ124" s="50">
        <f t="shared" si="149"/>
        <v>0</v>
      </c>
      <c r="AK124" s="51">
        <f t="shared" si="149"/>
        <v>1910076.1600000001</v>
      </c>
      <c r="AL124" s="49">
        <f t="shared" si="149"/>
        <v>2278795.9091599998</v>
      </c>
      <c r="AM124" s="50">
        <f t="shared" si="149"/>
        <v>82847</v>
      </c>
      <c r="AN124" s="51">
        <f t="shared" si="149"/>
        <v>2361642.9091599998</v>
      </c>
      <c r="AO124" s="49">
        <f t="shared" si="109"/>
        <v>24135910.122619998</v>
      </c>
      <c r="AP124" s="50">
        <f t="shared" si="147"/>
        <v>539763.24300000002</v>
      </c>
      <c r="AQ124" s="51">
        <f>+AQ120+AQ113+AQ123</f>
        <v>22448093.834619999</v>
      </c>
      <c r="AR124" s="49">
        <f t="shared" ref="AR124:CA124" si="150">+AR120+AR113+AR123</f>
        <v>2781534.111</v>
      </c>
      <c r="AS124" s="50">
        <f t="shared" si="150"/>
        <v>273017.78029999998</v>
      </c>
      <c r="AT124" s="51">
        <f t="shared" si="150"/>
        <v>2507830.2710000002</v>
      </c>
      <c r="AU124" s="49">
        <f t="shared" si="150"/>
        <v>1800902.0460000001</v>
      </c>
      <c r="AV124" s="50">
        <f t="shared" si="150"/>
        <v>0</v>
      </c>
      <c r="AW124" s="51">
        <f t="shared" si="150"/>
        <v>1800902.0460000001</v>
      </c>
      <c r="AX124" s="49">
        <f t="shared" si="150"/>
        <v>1582633.973</v>
      </c>
      <c r="AY124" s="50">
        <f t="shared" si="150"/>
        <v>62261.64342</v>
      </c>
      <c r="AZ124" s="51">
        <f t="shared" si="150"/>
        <v>1644895.6164200001</v>
      </c>
      <c r="BA124" s="49">
        <f t="shared" si="150"/>
        <v>1757645.3430000001</v>
      </c>
      <c r="BB124" s="50">
        <f t="shared" si="150"/>
        <v>112584.38529999999</v>
      </c>
      <c r="BC124" s="51">
        <f t="shared" si="150"/>
        <v>1870229.7283000001</v>
      </c>
      <c r="BD124" s="49">
        <f t="shared" si="150"/>
        <v>1798539.3019999999</v>
      </c>
      <c r="BE124" s="50">
        <f t="shared" si="150"/>
        <v>25332.7</v>
      </c>
      <c r="BF124" s="51">
        <f t="shared" si="150"/>
        <v>1823872.0019999999</v>
      </c>
      <c r="BG124" s="49">
        <f t="shared" si="150"/>
        <v>1817994.831</v>
      </c>
      <c r="BH124" s="50">
        <f t="shared" si="150"/>
        <v>0</v>
      </c>
      <c r="BI124" s="51">
        <f t="shared" si="150"/>
        <v>1817994.831</v>
      </c>
      <c r="BJ124" s="49">
        <f t="shared" si="150"/>
        <v>1978346.4069999999</v>
      </c>
      <c r="BK124" s="50">
        <f t="shared" si="150"/>
        <v>93346.466280000008</v>
      </c>
      <c r="BL124" s="51">
        <f t="shared" si="150"/>
        <v>2071692.8732799999</v>
      </c>
      <c r="BM124" s="49">
        <f t="shared" si="150"/>
        <v>1791033.6610000001</v>
      </c>
      <c r="BN124" s="50">
        <f t="shared" si="150"/>
        <v>127377.34880000001</v>
      </c>
      <c r="BO124" s="51">
        <f t="shared" si="150"/>
        <v>1918411.0098000001</v>
      </c>
      <c r="BP124" s="49">
        <f t="shared" si="150"/>
        <v>895724.80630000005</v>
      </c>
      <c r="BQ124" s="50">
        <f t="shared" si="150"/>
        <v>0</v>
      </c>
      <c r="BR124" s="51">
        <f t="shared" si="150"/>
        <v>895724.80630000005</v>
      </c>
      <c r="BS124" s="49">
        <f t="shared" si="150"/>
        <v>2430191.8119999999</v>
      </c>
      <c r="BT124" s="50">
        <f t="shared" si="150"/>
        <v>133581.46038</v>
      </c>
      <c r="BU124" s="51">
        <f t="shared" si="150"/>
        <v>2563773.27238</v>
      </c>
      <c r="BV124" s="49">
        <f t="shared" si="150"/>
        <v>1914252.676</v>
      </c>
      <c r="BW124" s="50">
        <f t="shared" si="150"/>
        <v>0</v>
      </c>
      <c r="BX124" s="51">
        <f t="shared" si="150"/>
        <v>1914252.676</v>
      </c>
      <c r="BY124" s="49">
        <f t="shared" si="150"/>
        <v>1786987.4580000001</v>
      </c>
      <c r="BZ124" s="50">
        <f t="shared" si="150"/>
        <v>86292.821292199995</v>
      </c>
      <c r="CA124" s="51">
        <f t="shared" si="150"/>
        <v>1873280.2792922</v>
      </c>
      <c r="CB124" s="49">
        <f t="shared" si="110"/>
        <v>22335786.4263</v>
      </c>
      <c r="CC124" s="50">
        <f t="shared" si="110"/>
        <v>913794.60577219992</v>
      </c>
      <c r="CD124" s="51">
        <f>+CD120+CD113+CD123</f>
        <v>22702859.411772199</v>
      </c>
      <c r="CE124" s="49">
        <f t="shared" ref="CE124:DN124" si="151">+CE120+CE113+CE123</f>
        <v>1623653.1410000001</v>
      </c>
      <c r="CF124" s="50">
        <f t="shared" si="151"/>
        <v>80897.177519999997</v>
      </c>
      <c r="CG124" s="51">
        <f t="shared" si="151"/>
        <v>1704550.31852</v>
      </c>
      <c r="CH124" s="49">
        <f t="shared" si="151"/>
        <v>1950075.4850000001</v>
      </c>
      <c r="CI124" s="50">
        <f t="shared" si="151"/>
        <v>131969.53529999999</v>
      </c>
      <c r="CJ124" s="51">
        <f t="shared" si="151"/>
        <v>2082045.0203</v>
      </c>
      <c r="CK124" s="49">
        <f t="shared" si="151"/>
        <v>1822175.5109999999</v>
      </c>
      <c r="CL124" s="50">
        <f t="shared" si="151"/>
        <v>79496.14</v>
      </c>
      <c r="CM124" s="51">
        <f t="shared" si="151"/>
        <v>1901671.6509999998</v>
      </c>
      <c r="CN124" s="49">
        <f t="shared" si="151"/>
        <v>1875055.656</v>
      </c>
      <c r="CO124" s="50">
        <f t="shared" si="151"/>
        <v>0</v>
      </c>
      <c r="CP124" s="51">
        <f t="shared" si="151"/>
        <v>1875055.656</v>
      </c>
      <c r="CQ124" s="49">
        <f t="shared" si="151"/>
        <v>1864524.852</v>
      </c>
      <c r="CR124" s="50">
        <f t="shared" si="151"/>
        <v>82664.600000000006</v>
      </c>
      <c r="CS124" s="51">
        <f t="shared" si="151"/>
        <v>1947189.452</v>
      </c>
      <c r="CT124" s="49">
        <f t="shared" si="151"/>
        <v>0</v>
      </c>
      <c r="CU124" s="50">
        <f t="shared" si="151"/>
        <v>0</v>
      </c>
      <c r="CV124" s="51">
        <f t="shared" si="151"/>
        <v>0</v>
      </c>
      <c r="CW124" s="49">
        <f t="shared" si="151"/>
        <v>0</v>
      </c>
      <c r="CX124" s="50">
        <f t="shared" si="151"/>
        <v>0</v>
      </c>
      <c r="CY124" s="51">
        <f t="shared" si="151"/>
        <v>0</v>
      </c>
      <c r="CZ124" s="49">
        <f t="shared" si="151"/>
        <v>0</v>
      </c>
      <c r="DA124" s="50">
        <f t="shared" si="151"/>
        <v>0</v>
      </c>
      <c r="DB124" s="51">
        <f t="shared" si="151"/>
        <v>0</v>
      </c>
      <c r="DC124" s="49">
        <f t="shared" si="151"/>
        <v>0</v>
      </c>
      <c r="DD124" s="50">
        <f t="shared" si="151"/>
        <v>0</v>
      </c>
      <c r="DE124" s="51">
        <f t="shared" si="151"/>
        <v>0</v>
      </c>
      <c r="DF124" s="49">
        <f t="shared" si="151"/>
        <v>0</v>
      </c>
      <c r="DG124" s="50">
        <f t="shared" si="151"/>
        <v>0</v>
      </c>
      <c r="DH124" s="51">
        <f t="shared" si="151"/>
        <v>0</v>
      </c>
      <c r="DI124" s="49">
        <f t="shared" si="151"/>
        <v>0</v>
      </c>
      <c r="DJ124" s="50">
        <f t="shared" si="151"/>
        <v>0</v>
      </c>
      <c r="DK124" s="51">
        <f t="shared" si="151"/>
        <v>0</v>
      </c>
      <c r="DL124" s="49">
        <f t="shared" si="151"/>
        <v>0</v>
      </c>
      <c r="DM124" s="50">
        <f t="shared" si="151"/>
        <v>0</v>
      </c>
      <c r="DN124" s="51">
        <f t="shared" si="151"/>
        <v>0</v>
      </c>
      <c r="DO124" s="49">
        <f t="shared" si="111"/>
        <v>9135484.6449999996</v>
      </c>
      <c r="DP124" s="50">
        <f t="shared" si="148"/>
        <v>375027.45282000001</v>
      </c>
      <c r="DQ124" s="51">
        <f>+DQ120+DQ113+DQ123</f>
        <v>9510512.0978199989</v>
      </c>
    </row>
    <row r="125" spans="2:121" x14ac:dyDescent="0.25">
      <c r="B125" s="199"/>
      <c r="C125" s="189" t="s">
        <v>34</v>
      </c>
      <c r="D125" s="90" t="s">
        <v>50</v>
      </c>
      <c r="E125" s="43"/>
      <c r="F125" s="38"/>
      <c r="G125" s="44"/>
      <c r="H125" s="43"/>
      <c r="I125" s="38"/>
      <c r="J125" s="44"/>
      <c r="K125" s="43"/>
      <c r="L125" s="38"/>
      <c r="M125" s="44"/>
      <c r="N125" s="43"/>
      <c r="O125" s="38"/>
      <c r="P125" s="44"/>
      <c r="Q125" s="43"/>
      <c r="R125" s="38"/>
      <c r="S125" s="44"/>
      <c r="T125" s="43"/>
      <c r="U125" s="38"/>
      <c r="V125" s="44"/>
      <c r="W125" s="43"/>
      <c r="X125" s="38"/>
      <c r="Y125" s="44"/>
      <c r="Z125" s="43"/>
      <c r="AA125" s="38"/>
      <c r="AB125" s="44"/>
      <c r="AC125" s="43"/>
      <c r="AD125" s="38"/>
      <c r="AE125" s="44"/>
      <c r="AF125" s="43"/>
      <c r="AG125" s="38"/>
      <c r="AH125" s="44"/>
      <c r="AI125" s="43"/>
      <c r="AJ125" s="38"/>
      <c r="AK125" s="44"/>
      <c r="AL125" s="43"/>
      <c r="AM125" s="38"/>
      <c r="AN125" s="44"/>
      <c r="AO125" s="43">
        <f t="shared" si="109"/>
        <v>0</v>
      </c>
      <c r="AP125" s="38">
        <f t="shared" si="147"/>
        <v>0</v>
      </c>
      <c r="AQ125" s="44"/>
      <c r="AR125" s="43"/>
      <c r="AS125" s="38"/>
      <c r="AT125" s="44"/>
      <c r="AU125" s="43"/>
      <c r="AV125" s="38"/>
      <c r="AW125" s="44"/>
      <c r="AX125" s="43"/>
      <c r="AY125" s="38"/>
      <c r="AZ125" s="44"/>
      <c r="BA125" s="43"/>
      <c r="BB125" s="38"/>
      <c r="BC125" s="44"/>
      <c r="BD125" s="43"/>
      <c r="BE125" s="38"/>
      <c r="BF125" s="44"/>
      <c r="BG125" s="43"/>
      <c r="BH125" s="38"/>
      <c r="BI125" s="44"/>
      <c r="BJ125" s="43"/>
      <c r="BK125" s="38"/>
      <c r="BL125" s="44"/>
      <c r="BM125" s="43"/>
      <c r="BN125" s="38"/>
      <c r="BO125" s="44"/>
      <c r="BP125" s="43"/>
      <c r="BQ125" s="38"/>
      <c r="BR125" s="44"/>
      <c r="BS125" s="43"/>
      <c r="BT125" s="38"/>
      <c r="BU125" s="44"/>
      <c r="BV125" s="43"/>
      <c r="BW125" s="38"/>
      <c r="BX125" s="44"/>
      <c r="BY125" s="43"/>
      <c r="BZ125" s="38"/>
      <c r="CA125" s="44"/>
      <c r="CB125" s="43">
        <f t="shared" si="110"/>
        <v>0</v>
      </c>
      <c r="CC125" s="38">
        <f t="shared" si="110"/>
        <v>0</v>
      </c>
      <c r="CD125" s="44"/>
      <c r="CE125" s="43"/>
      <c r="CF125" s="38"/>
      <c r="CG125" s="44"/>
      <c r="CH125" s="43"/>
      <c r="CI125" s="38"/>
      <c r="CJ125" s="44"/>
      <c r="CK125" s="43"/>
      <c r="CL125" s="38"/>
      <c r="CM125" s="44"/>
      <c r="CN125" s="43"/>
      <c r="CO125" s="38"/>
      <c r="CP125" s="44"/>
      <c r="CQ125" s="43"/>
      <c r="CR125" s="38"/>
      <c r="CS125" s="44"/>
      <c r="CT125" s="43"/>
      <c r="CU125" s="38"/>
      <c r="CV125" s="44"/>
      <c r="CW125" s="43"/>
      <c r="CX125" s="38"/>
      <c r="CY125" s="44"/>
      <c r="CZ125" s="43"/>
      <c r="DA125" s="38"/>
      <c r="DB125" s="44"/>
      <c r="DC125" s="43"/>
      <c r="DD125" s="38"/>
      <c r="DE125" s="44"/>
      <c r="DF125" s="43"/>
      <c r="DG125" s="38"/>
      <c r="DH125" s="44"/>
      <c r="DI125" s="43"/>
      <c r="DJ125" s="38"/>
      <c r="DK125" s="44"/>
      <c r="DL125" s="43"/>
      <c r="DM125" s="38"/>
      <c r="DN125" s="44"/>
      <c r="DO125" s="43">
        <f t="shared" si="111"/>
        <v>0</v>
      </c>
      <c r="DP125" s="38">
        <f t="shared" si="148"/>
        <v>0</v>
      </c>
      <c r="DQ125" s="44"/>
    </row>
    <row r="126" spans="2:121" x14ac:dyDescent="0.25">
      <c r="B126" s="199"/>
      <c r="C126" s="190"/>
      <c r="D126" s="83" t="s">
        <v>51</v>
      </c>
      <c r="E126" s="33"/>
      <c r="F126" s="34"/>
      <c r="G126" s="36">
        <f t="shared" ref="G126:G128" si="152">SUM(E126:F126)</f>
        <v>0</v>
      </c>
      <c r="H126" s="33"/>
      <c r="I126" s="34"/>
      <c r="J126" s="36">
        <f>SUM(H127,I126)</f>
        <v>0</v>
      </c>
      <c r="K126" s="33"/>
      <c r="L126" s="34"/>
      <c r="M126" s="36">
        <f>SUM(K127,L126)</f>
        <v>0</v>
      </c>
      <c r="N126" s="33"/>
      <c r="O126" s="34"/>
      <c r="P126" s="36">
        <f>SUM(N127,O126)</f>
        <v>0</v>
      </c>
      <c r="Q126" s="33"/>
      <c r="R126" s="34"/>
      <c r="S126" s="36">
        <f>SUM(Q127,R126)</f>
        <v>0</v>
      </c>
      <c r="T126" s="33"/>
      <c r="U126" s="34"/>
      <c r="V126" s="36">
        <f>SUM(T127,U126)</f>
        <v>0</v>
      </c>
      <c r="W126" s="33"/>
      <c r="X126" s="34"/>
      <c r="Y126" s="36">
        <f>SUM(W127,X126)</f>
        <v>0</v>
      </c>
      <c r="Z126" s="33"/>
      <c r="AA126" s="34"/>
      <c r="AB126" s="36">
        <f>SUM(Z126,AA126)</f>
        <v>0</v>
      </c>
      <c r="AC126" s="33"/>
      <c r="AD126" s="34"/>
      <c r="AE126" s="36">
        <f>SUM(AC126,AD126)</f>
        <v>0</v>
      </c>
      <c r="AF126" s="33"/>
      <c r="AG126" s="34"/>
      <c r="AH126" s="36">
        <f>SUM(AF126,AG126)</f>
        <v>0</v>
      </c>
      <c r="AI126" s="33"/>
      <c r="AJ126" s="34"/>
      <c r="AK126" s="36">
        <f>SUM(AI126,AJ126)</f>
        <v>0</v>
      </c>
      <c r="AL126" s="33"/>
      <c r="AM126" s="34"/>
      <c r="AN126" s="36">
        <f>SUM(AL126,AM126)</f>
        <v>0</v>
      </c>
      <c r="AO126" s="33">
        <f t="shared" si="109"/>
        <v>0</v>
      </c>
      <c r="AP126" s="34">
        <f t="shared" si="147"/>
        <v>0</v>
      </c>
      <c r="AQ126" s="36">
        <f>SUM(AO126,AP126)</f>
        <v>0</v>
      </c>
      <c r="AR126" s="33"/>
      <c r="AS126" s="34"/>
      <c r="AT126" s="36">
        <f>SUM(AR126,AS126)</f>
        <v>0</v>
      </c>
      <c r="AU126" s="33"/>
      <c r="AV126" s="34"/>
      <c r="AW126" s="36">
        <f>SUM(AU126,AV126)</f>
        <v>0</v>
      </c>
      <c r="AX126" s="33"/>
      <c r="AY126" s="34"/>
      <c r="AZ126" s="36">
        <f>SUM(AX126,AY126)</f>
        <v>0</v>
      </c>
      <c r="BA126" s="33"/>
      <c r="BB126" s="34"/>
      <c r="BC126" s="36">
        <f>SUM(BA126,BB126)</f>
        <v>0</v>
      </c>
      <c r="BD126" s="33"/>
      <c r="BE126" s="34"/>
      <c r="BF126" s="36">
        <f>SUM(BD126,BE126)</f>
        <v>0</v>
      </c>
      <c r="BG126" s="33"/>
      <c r="BH126" s="34"/>
      <c r="BI126" s="36">
        <f>SUM(BG126,BH126)</f>
        <v>0</v>
      </c>
      <c r="BJ126" s="33"/>
      <c r="BK126" s="34"/>
      <c r="BL126" s="36">
        <f>SUM(BJ126,BK126)</f>
        <v>0</v>
      </c>
      <c r="BM126" s="33"/>
      <c r="BN126" s="34"/>
      <c r="BO126" s="36">
        <f>SUM(BM126,BN126)</f>
        <v>0</v>
      </c>
      <c r="BP126" s="33"/>
      <c r="BQ126" s="34"/>
      <c r="BR126" s="36">
        <f>SUM(BP126,BQ126)</f>
        <v>0</v>
      </c>
      <c r="BS126" s="33"/>
      <c r="BT126" s="34"/>
      <c r="BU126" s="36">
        <f>SUM(BS126,BT126)</f>
        <v>0</v>
      </c>
      <c r="BV126" s="33"/>
      <c r="BW126" s="34"/>
      <c r="BX126" s="36">
        <f>SUM(BV126,BW126)</f>
        <v>0</v>
      </c>
      <c r="BY126" s="33"/>
      <c r="BZ126" s="34"/>
      <c r="CA126" s="36">
        <f>SUM(BY126,BZ126)</f>
        <v>0</v>
      </c>
      <c r="CB126" s="33">
        <f t="shared" si="110"/>
        <v>0</v>
      </c>
      <c r="CC126" s="34">
        <f t="shared" si="110"/>
        <v>0</v>
      </c>
      <c r="CD126" s="36">
        <f>SUM(CB126,CC126)</f>
        <v>0</v>
      </c>
      <c r="CE126" s="33">
        <v>0</v>
      </c>
      <c r="CF126" s="34">
        <v>0</v>
      </c>
      <c r="CG126" s="36">
        <f>SUM(CE126,CF126)</f>
        <v>0</v>
      </c>
      <c r="CH126" s="33">
        <v>0</v>
      </c>
      <c r="CI126" s="34">
        <v>0</v>
      </c>
      <c r="CJ126" s="36">
        <f>SUM(CH126,CI126)</f>
        <v>0</v>
      </c>
      <c r="CK126" s="33">
        <v>0</v>
      </c>
      <c r="CL126" s="34">
        <v>0</v>
      </c>
      <c r="CM126" s="36">
        <f>SUM(CK126,CL126)</f>
        <v>0</v>
      </c>
      <c r="CN126" s="33">
        <v>0</v>
      </c>
      <c r="CO126" s="34">
        <v>0</v>
      </c>
      <c r="CP126" s="36">
        <f>SUM(CN126,CO126)</f>
        <v>0</v>
      </c>
      <c r="CQ126" s="33">
        <v>0</v>
      </c>
      <c r="CR126" s="34">
        <v>0</v>
      </c>
      <c r="CS126" s="36">
        <f>SUM(CQ126,CR126)</f>
        <v>0</v>
      </c>
      <c r="CT126" s="33"/>
      <c r="CU126" s="34"/>
      <c r="CV126" s="36"/>
      <c r="CW126" s="33"/>
      <c r="CX126" s="34"/>
      <c r="CY126" s="36"/>
      <c r="CZ126" s="33"/>
      <c r="DA126" s="34"/>
      <c r="DB126" s="36"/>
      <c r="DC126" s="33"/>
      <c r="DD126" s="34"/>
      <c r="DE126" s="36"/>
      <c r="DF126" s="33"/>
      <c r="DG126" s="34"/>
      <c r="DH126" s="36"/>
      <c r="DI126" s="33"/>
      <c r="DJ126" s="34"/>
      <c r="DK126" s="36"/>
      <c r="DL126" s="33"/>
      <c r="DM126" s="34"/>
      <c r="DN126" s="36"/>
      <c r="DO126" s="33">
        <f t="shared" si="111"/>
        <v>0</v>
      </c>
      <c r="DP126" s="34">
        <f t="shared" si="148"/>
        <v>0</v>
      </c>
      <c r="DQ126" s="36">
        <f>SUM(DO126,DP126)</f>
        <v>0</v>
      </c>
    </row>
    <row r="127" spans="2:121" x14ac:dyDescent="0.25">
      <c r="B127" s="199"/>
      <c r="C127" s="190"/>
      <c r="D127" s="83" t="s">
        <v>52</v>
      </c>
      <c r="E127" s="33"/>
      <c r="F127" s="34"/>
      <c r="G127" s="36">
        <f t="shared" si="152"/>
        <v>0</v>
      </c>
      <c r="H127" s="33"/>
      <c r="I127" s="34"/>
      <c r="J127" s="36">
        <f>SUM(H127,I127)</f>
        <v>0</v>
      </c>
      <c r="K127" s="33"/>
      <c r="L127" s="34"/>
      <c r="M127" s="36">
        <f>SUM(K127,L127)</f>
        <v>0</v>
      </c>
      <c r="N127" s="33"/>
      <c r="O127" s="34"/>
      <c r="P127" s="36">
        <f>SUM(N127,O127)</f>
        <v>0</v>
      </c>
      <c r="Q127" s="33"/>
      <c r="R127" s="34"/>
      <c r="S127" s="36">
        <f>SUM(Q127,R127)</f>
        <v>0</v>
      </c>
      <c r="T127" s="33"/>
      <c r="U127" s="34"/>
      <c r="V127" s="36">
        <f>SUM(T127,U127)</f>
        <v>0</v>
      </c>
      <c r="W127" s="33"/>
      <c r="X127" s="34"/>
      <c r="Y127" s="36">
        <f>SUM(W127,X127)</f>
        <v>0</v>
      </c>
      <c r="Z127" s="33"/>
      <c r="AA127" s="34"/>
      <c r="AB127" s="36">
        <f>SUM(Z127,AA127)</f>
        <v>0</v>
      </c>
      <c r="AC127" s="33"/>
      <c r="AD127" s="34"/>
      <c r="AE127" s="36">
        <f>SUM(AC127,AD127)</f>
        <v>0</v>
      </c>
      <c r="AF127" s="33"/>
      <c r="AG127" s="34"/>
      <c r="AH127" s="36">
        <f>SUM(AF127,AG127)</f>
        <v>0</v>
      </c>
      <c r="AI127" s="33"/>
      <c r="AJ127" s="34"/>
      <c r="AK127" s="36">
        <f>SUM(AI127,AJ127)</f>
        <v>0</v>
      </c>
      <c r="AL127" s="33"/>
      <c r="AM127" s="34"/>
      <c r="AN127" s="36">
        <f>SUM(AL127,AM127)</f>
        <v>0</v>
      </c>
      <c r="AO127" s="33">
        <f t="shared" si="109"/>
        <v>0</v>
      </c>
      <c r="AP127" s="34">
        <f t="shared" si="147"/>
        <v>0</v>
      </c>
      <c r="AQ127" s="36">
        <f>SUM(AO127,AP127)</f>
        <v>0</v>
      </c>
      <c r="AR127" s="33"/>
      <c r="AS127" s="34"/>
      <c r="AT127" s="36">
        <f>SUM(AR127,AS127)</f>
        <v>0</v>
      </c>
      <c r="AU127" s="33"/>
      <c r="AV127" s="34"/>
      <c r="AW127" s="36">
        <f>SUM(AU127,AV127)</f>
        <v>0</v>
      </c>
      <c r="AX127" s="33"/>
      <c r="AY127" s="34"/>
      <c r="AZ127" s="36">
        <f>SUM(AX127,AY127)</f>
        <v>0</v>
      </c>
      <c r="BA127" s="33"/>
      <c r="BB127" s="34"/>
      <c r="BC127" s="36">
        <f>SUM(BA127,BB127)</f>
        <v>0</v>
      </c>
      <c r="BD127" s="33"/>
      <c r="BE127" s="34"/>
      <c r="BF127" s="36">
        <f>SUM(BD127,BE127)</f>
        <v>0</v>
      </c>
      <c r="BG127" s="33"/>
      <c r="BH127" s="34"/>
      <c r="BI127" s="36">
        <f>SUM(BG127,BH127)</f>
        <v>0</v>
      </c>
      <c r="BJ127" s="33"/>
      <c r="BK127" s="34"/>
      <c r="BL127" s="36">
        <f>SUM(BJ127,BK127)</f>
        <v>0</v>
      </c>
      <c r="BM127" s="33"/>
      <c r="BN127" s="34"/>
      <c r="BO127" s="36">
        <f>SUM(BM127,BN127)</f>
        <v>0</v>
      </c>
      <c r="BP127" s="33"/>
      <c r="BQ127" s="34"/>
      <c r="BR127" s="36">
        <f>SUM(BP127,BQ127)</f>
        <v>0</v>
      </c>
      <c r="BS127" s="33"/>
      <c r="BT127" s="34"/>
      <c r="BU127" s="36">
        <f>SUM(BS127,BT127)</f>
        <v>0</v>
      </c>
      <c r="BV127" s="33"/>
      <c r="BW127" s="34"/>
      <c r="BX127" s="36">
        <f>SUM(BV127,BW127)</f>
        <v>0</v>
      </c>
      <c r="BY127" s="33"/>
      <c r="BZ127" s="34"/>
      <c r="CA127" s="36">
        <f>SUM(BY127,BZ127)</f>
        <v>0</v>
      </c>
      <c r="CB127" s="33">
        <f t="shared" si="110"/>
        <v>0</v>
      </c>
      <c r="CC127" s="34">
        <f t="shared" si="110"/>
        <v>0</v>
      </c>
      <c r="CD127" s="36">
        <f>SUM(CB127,CC127)</f>
        <v>0</v>
      </c>
      <c r="CE127" s="33">
        <v>0</v>
      </c>
      <c r="CF127" s="34">
        <v>0</v>
      </c>
      <c r="CG127" s="36">
        <f>SUM(CE127,CF127)</f>
        <v>0</v>
      </c>
      <c r="CH127" s="33">
        <v>0</v>
      </c>
      <c r="CI127" s="34">
        <v>0</v>
      </c>
      <c r="CJ127" s="36">
        <f>SUM(CH127,CI127)</f>
        <v>0</v>
      </c>
      <c r="CK127" s="33">
        <v>0</v>
      </c>
      <c r="CL127" s="34">
        <v>0</v>
      </c>
      <c r="CM127" s="36">
        <f>SUM(CK127,CL127)</f>
        <v>0</v>
      </c>
      <c r="CN127" s="33">
        <v>0</v>
      </c>
      <c r="CO127" s="34">
        <v>0</v>
      </c>
      <c r="CP127" s="36">
        <f>SUM(CN127,CO127)</f>
        <v>0</v>
      </c>
      <c r="CQ127" s="33">
        <v>0</v>
      </c>
      <c r="CR127" s="34">
        <v>0</v>
      </c>
      <c r="CS127" s="36">
        <f>SUM(CQ127,CR127)</f>
        <v>0</v>
      </c>
      <c r="CT127" s="33"/>
      <c r="CU127" s="34"/>
      <c r="CV127" s="36"/>
      <c r="CW127" s="33"/>
      <c r="CX127" s="34"/>
      <c r="CY127" s="36"/>
      <c r="CZ127" s="33"/>
      <c r="DA127" s="34"/>
      <c r="DB127" s="36"/>
      <c r="DC127" s="33"/>
      <c r="DD127" s="34"/>
      <c r="DE127" s="36"/>
      <c r="DF127" s="33"/>
      <c r="DG127" s="34"/>
      <c r="DH127" s="36"/>
      <c r="DI127" s="33"/>
      <c r="DJ127" s="34"/>
      <c r="DK127" s="36"/>
      <c r="DL127" s="33"/>
      <c r="DM127" s="34"/>
      <c r="DN127" s="36"/>
      <c r="DO127" s="33">
        <f t="shared" si="111"/>
        <v>0</v>
      </c>
      <c r="DP127" s="34">
        <f t="shared" si="148"/>
        <v>0</v>
      </c>
      <c r="DQ127" s="36">
        <f>SUM(DO127,DP127)</f>
        <v>0</v>
      </c>
    </row>
    <row r="128" spans="2:121" x14ac:dyDescent="0.25">
      <c r="B128" s="199"/>
      <c r="C128" s="190"/>
      <c r="D128" s="83" t="s">
        <v>53</v>
      </c>
      <c r="E128" s="33"/>
      <c r="F128" s="34">
        <v>389.31297709923962</v>
      </c>
      <c r="G128" s="36">
        <f t="shared" si="152"/>
        <v>389.31297709923962</v>
      </c>
      <c r="H128" s="33"/>
      <c r="I128" s="34">
        <v>404.58015267175875</v>
      </c>
      <c r="J128" s="36">
        <f>SUM(H128,I128)</f>
        <v>404.58015267175875</v>
      </c>
      <c r="K128" s="33"/>
      <c r="L128" s="34">
        <v>492.36641221374418</v>
      </c>
      <c r="M128" s="36">
        <f>SUM(K128,L128)</f>
        <v>492.36641221374418</v>
      </c>
      <c r="N128" s="33"/>
      <c r="O128" s="34">
        <v>480.91603053435477</v>
      </c>
      <c r="P128" s="36">
        <f>SUM(N128,O128)</f>
        <v>480.91603053435477</v>
      </c>
      <c r="Q128" s="33"/>
      <c r="R128" s="34">
        <v>408.39694656488854</v>
      </c>
      <c r="S128" s="36">
        <f>SUM(Q128,R128)</f>
        <v>408.39694656488854</v>
      </c>
      <c r="T128" s="33"/>
      <c r="U128" s="34">
        <v>576.33587786259977</v>
      </c>
      <c r="V128" s="36">
        <f>SUM(T128,U128)</f>
        <v>576.33587786259977</v>
      </c>
      <c r="W128" s="33"/>
      <c r="X128" s="34">
        <v>404.58015267175875</v>
      </c>
      <c r="Y128" s="36">
        <f>SUM(W128,X128)</f>
        <v>404.58015267175875</v>
      </c>
      <c r="Z128" s="33"/>
      <c r="AA128" s="34">
        <v>507.63358778626338</v>
      </c>
      <c r="AB128" s="36">
        <f>SUM(Z128,AA128)</f>
        <v>507.63358778626338</v>
      </c>
      <c r="AC128" s="33"/>
      <c r="AD128" s="34">
        <v>351.14503816794161</v>
      </c>
      <c r="AE128" s="36">
        <f>SUM(AC128,AD128)</f>
        <v>351.14503816794161</v>
      </c>
      <c r="AF128" s="33"/>
      <c r="AG128" s="34">
        <v>400.76335877862897</v>
      </c>
      <c r="AH128" s="36">
        <f>SUM(AF128,AG128)</f>
        <v>400.76335877862897</v>
      </c>
      <c r="AI128" s="33"/>
      <c r="AJ128" s="34">
        <v>347.32824427481177</v>
      </c>
      <c r="AK128" s="36">
        <f>SUM(AI128,AJ128)</f>
        <v>347.32824427481177</v>
      </c>
      <c r="AL128" s="33"/>
      <c r="AM128" s="34">
        <v>385.49618320610978</v>
      </c>
      <c r="AN128" s="36">
        <f>SUM(AL128,AM128)</f>
        <v>385.49618320610978</v>
      </c>
      <c r="AO128" s="33">
        <f t="shared" si="109"/>
        <v>0</v>
      </c>
      <c r="AP128" s="34">
        <f t="shared" si="147"/>
        <v>5148.8549618320994</v>
      </c>
      <c r="AQ128" s="36">
        <f>SUM(AO128,AP128)</f>
        <v>5148.8549618320994</v>
      </c>
      <c r="AR128" s="33"/>
      <c r="AS128" s="34">
        <v>305.34351149999998</v>
      </c>
      <c r="AT128" s="36">
        <f>SUM(AR128,AS128)</f>
        <v>305.34351149999998</v>
      </c>
      <c r="AU128" s="33">
        <v>1.7175572519084099</v>
      </c>
      <c r="AV128" s="34">
        <v>406.73282440000003</v>
      </c>
      <c r="AW128" s="36">
        <f>SUM(AU128,AV128)</f>
        <v>408.45038165190846</v>
      </c>
      <c r="AX128" s="33"/>
      <c r="AY128" s="34">
        <v>324.42748089999998</v>
      </c>
      <c r="AZ128" s="36">
        <f>SUM(AX128,AY128)</f>
        <v>324.42748089999998</v>
      </c>
      <c r="BA128" s="33"/>
      <c r="BB128" s="34">
        <v>435.11068699999998</v>
      </c>
      <c r="BC128" s="36">
        <f>SUM(BA128,BB128)</f>
        <v>435.11068699999998</v>
      </c>
      <c r="BD128" s="33"/>
      <c r="BE128" s="34">
        <v>568.70229010000003</v>
      </c>
      <c r="BF128" s="36">
        <f>SUM(BD128,BE128)</f>
        <v>568.70229010000003</v>
      </c>
      <c r="BG128" s="33"/>
      <c r="BH128" s="34"/>
      <c r="BI128" s="36">
        <f>SUM(BG128,BH128)</f>
        <v>0</v>
      </c>
      <c r="BJ128" s="33"/>
      <c r="BK128" s="34">
        <v>312.97709930000002</v>
      </c>
      <c r="BL128" s="36">
        <f>SUM(BJ128,BK128)</f>
        <v>312.97709930000002</v>
      </c>
      <c r="BM128" s="33"/>
      <c r="BN128" s="34"/>
      <c r="BO128" s="36">
        <f>SUM(BM128,BN128)</f>
        <v>0</v>
      </c>
      <c r="BP128" s="33"/>
      <c r="BQ128" s="34"/>
      <c r="BR128" s="36">
        <f>SUM(BP128,BQ128)</f>
        <v>0</v>
      </c>
      <c r="BS128" s="33"/>
      <c r="BT128" s="34"/>
      <c r="BU128" s="36">
        <f>SUM(BS128,BT128)</f>
        <v>0</v>
      </c>
      <c r="BV128" s="33"/>
      <c r="BW128" s="34"/>
      <c r="BX128" s="36">
        <f>SUM(BV128,BW128)</f>
        <v>0</v>
      </c>
      <c r="BY128" s="33"/>
      <c r="BZ128" s="34"/>
      <c r="CA128" s="36">
        <f>SUM(BY128,BZ128)</f>
        <v>0</v>
      </c>
      <c r="CB128" s="33">
        <f t="shared" si="110"/>
        <v>1.7175572519084099</v>
      </c>
      <c r="CC128" s="34">
        <f t="shared" si="110"/>
        <v>2353.2938932000002</v>
      </c>
      <c r="CD128" s="36">
        <f>SUM(CB128,CC128)</f>
        <v>2355.0114504519088</v>
      </c>
      <c r="CE128" s="33">
        <v>0</v>
      </c>
      <c r="CF128" s="34">
        <v>507.63358779999999</v>
      </c>
      <c r="CG128" s="36">
        <f>SUM(CE128,CF128)</f>
        <v>507.63358779999999</v>
      </c>
      <c r="CH128" s="33">
        <v>0</v>
      </c>
      <c r="CI128" s="34">
        <v>446.5648855</v>
      </c>
      <c r="CJ128" s="36">
        <f>SUM(CH128,CI128)</f>
        <v>446.5648855</v>
      </c>
      <c r="CK128" s="33">
        <v>0</v>
      </c>
      <c r="CL128" s="34">
        <v>473.28244269999999</v>
      </c>
      <c r="CM128" s="36">
        <f>SUM(CK128,CL128)</f>
        <v>473.28244269999999</v>
      </c>
      <c r="CN128" s="33">
        <v>0</v>
      </c>
      <c r="CO128" s="34">
        <v>557.25190840000005</v>
      </c>
      <c r="CP128" s="36">
        <f>SUM(CN128,CO128)</f>
        <v>557.25190840000005</v>
      </c>
      <c r="CQ128" s="33">
        <v>0</v>
      </c>
      <c r="CR128" s="34">
        <v>522.90076339999996</v>
      </c>
      <c r="CS128" s="36">
        <f>SUM(CQ128,CR128)</f>
        <v>522.90076339999996</v>
      </c>
      <c r="CT128" s="33"/>
      <c r="CU128" s="34"/>
      <c r="CV128" s="36"/>
      <c r="CW128" s="33"/>
      <c r="CX128" s="34"/>
      <c r="CY128" s="36"/>
      <c r="CZ128" s="33"/>
      <c r="DA128" s="34"/>
      <c r="DB128" s="36"/>
      <c r="DC128" s="33"/>
      <c r="DD128" s="34"/>
      <c r="DE128" s="36"/>
      <c r="DF128" s="33"/>
      <c r="DG128" s="34"/>
      <c r="DH128" s="36"/>
      <c r="DI128" s="33"/>
      <c r="DJ128" s="34"/>
      <c r="DK128" s="36"/>
      <c r="DL128" s="33"/>
      <c r="DM128" s="34"/>
      <c r="DN128" s="36"/>
      <c r="DO128" s="33">
        <f t="shared" si="111"/>
        <v>0</v>
      </c>
      <c r="DP128" s="34">
        <f t="shared" si="148"/>
        <v>2507.6335878</v>
      </c>
      <c r="DQ128" s="36">
        <f>SUM(DO128,DP128)</f>
        <v>2507.6335878</v>
      </c>
    </row>
    <row r="129" spans="2:121" x14ac:dyDescent="0.25">
      <c r="B129" s="199"/>
      <c r="C129" s="190"/>
      <c r="D129" s="84" t="s">
        <v>54</v>
      </c>
      <c r="E129" s="40">
        <f t="shared" ref="E129:AN129" si="153">+SUM(E126:E128)</f>
        <v>0</v>
      </c>
      <c r="F129" s="41">
        <f t="shared" si="153"/>
        <v>389.31297709923962</v>
      </c>
      <c r="G129" s="42">
        <f t="shared" si="153"/>
        <v>389.31297709923962</v>
      </c>
      <c r="H129" s="40">
        <f t="shared" si="153"/>
        <v>0</v>
      </c>
      <c r="I129" s="41">
        <f t="shared" si="153"/>
        <v>404.58015267175875</v>
      </c>
      <c r="J129" s="42">
        <f t="shared" si="153"/>
        <v>404.58015267175875</v>
      </c>
      <c r="K129" s="40">
        <f t="shared" si="153"/>
        <v>0</v>
      </c>
      <c r="L129" s="41">
        <f t="shared" si="153"/>
        <v>492.36641221374418</v>
      </c>
      <c r="M129" s="42">
        <f t="shared" si="153"/>
        <v>492.36641221374418</v>
      </c>
      <c r="N129" s="40">
        <f t="shared" si="153"/>
        <v>0</v>
      </c>
      <c r="O129" s="41">
        <f t="shared" si="153"/>
        <v>480.91603053435477</v>
      </c>
      <c r="P129" s="42">
        <f t="shared" si="153"/>
        <v>480.91603053435477</v>
      </c>
      <c r="Q129" s="40">
        <f t="shared" si="153"/>
        <v>0</v>
      </c>
      <c r="R129" s="41">
        <f t="shared" si="153"/>
        <v>408.39694656488854</v>
      </c>
      <c r="S129" s="42">
        <f t="shared" si="153"/>
        <v>408.39694656488854</v>
      </c>
      <c r="T129" s="40">
        <f t="shared" si="153"/>
        <v>0</v>
      </c>
      <c r="U129" s="41">
        <f t="shared" si="153"/>
        <v>576.33587786259977</v>
      </c>
      <c r="V129" s="42">
        <f t="shared" si="153"/>
        <v>576.33587786259977</v>
      </c>
      <c r="W129" s="40">
        <f t="shared" si="153"/>
        <v>0</v>
      </c>
      <c r="X129" s="41">
        <f t="shared" si="153"/>
        <v>404.58015267175875</v>
      </c>
      <c r="Y129" s="42">
        <f t="shared" si="153"/>
        <v>404.58015267175875</v>
      </c>
      <c r="Z129" s="40">
        <f t="shared" si="153"/>
        <v>0</v>
      </c>
      <c r="AA129" s="41">
        <f t="shared" si="153"/>
        <v>507.63358778626338</v>
      </c>
      <c r="AB129" s="42">
        <f t="shared" si="153"/>
        <v>507.63358778626338</v>
      </c>
      <c r="AC129" s="40">
        <f t="shared" si="153"/>
        <v>0</v>
      </c>
      <c r="AD129" s="41">
        <f t="shared" si="153"/>
        <v>351.14503816794161</v>
      </c>
      <c r="AE129" s="42">
        <f t="shared" si="153"/>
        <v>351.14503816794161</v>
      </c>
      <c r="AF129" s="40">
        <f t="shared" si="153"/>
        <v>0</v>
      </c>
      <c r="AG129" s="41">
        <f t="shared" si="153"/>
        <v>400.76335877862897</v>
      </c>
      <c r="AH129" s="42">
        <f t="shared" si="153"/>
        <v>400.76335877862897</v>
      </c>
      <c r="AI129" s="40">
        <f t="shared" si="153"/>
        <v>0</v>
      </c>
      <c r="AJ129" s="41">
        <f t="shared" si="153"/>
        <v>347.32824427481177</v>
      </c>
      <c r="AK129" s="42">
        <f t="shared" si="153"/>
        <v>347.32824427481177</v>
      </c>
      <c r="AL129" s="40">
        <f t="shared" si="153"/>
        <v>0</v>
      </c>
      <c r="AM129" s="41">
        <f t="shared" si="153"/>
        <v>385.49618320610978</v>
      </c>
      <c r="AN129" s="42">
        <f t="shared" si="153"/>
        <v>385.49618320610978</v>
      </c>
      <c r="AO129" s="40">
        <f t="shared" si="109"/>
        <v>0</v>
      </c>
      <c r="AP129" s="41">
        <f t="shared" si="147"/>
        <v>5148.8549618320994</v>
      </c>
      <c r="AQ129" s="42">
        <f>+SUM(AQ126:AQ128)</f>
        <v>5148.8549618320994</v>
      </c>
      <c r="AR129" s="40">
        <f t="shared" ref="AR129:CA129" si="154">+SUM(AR126:AR128)</f>
        <v>0</v>
      </c>
      <c r="AS129" s="41">
        <f t="shared" si="154"/>
        <v>305.34351149999998</v>
      </c>
      <c r="AT129" s="42">
        <f t="shared" si="154"/>
        <v>305.34351149999998</v>
      </c>
      <c r="AU129" s="40">
        <f t="shared" si="154"/>
        <v>1.7175572519084099</v>
      </c>
      <c r="AV129" s="41">
        <f t="shared" si="154"/>
        <v>406.73282440000003</v>
      </c>
      <c r="AW129" s="42">
        <f t="shared" si="154"/>
        <v>408.45038165190846</v>
      </c>
      <c r="AX129" s="40">
        <f t="shared" si="154"/>
        <v>0</v>
      </c>
      <c r="AY129" s="41">
        <f t="shared" si="154"/>
        <v>324.42748089999998</v>
      </c>
      <c r="AZ129" s="42">
        <f t="shared" si="154"/>
        <v>324.42748089999998</v>
      </c>
      <c r="BA129" s="40">
        <f t="shared" si="154"/>
        <v>0</v>
      </c>
      <c r="BB129" s="41">
        <f t="shared" si="154"/>
        <v>435.11068699999998</v>
      </c>
      <c r="BC129" s="42">
        <f t="shared" si="154"/>
        <v>435.11068699999998</v>
      </c>
      <c r="BD129" s="40">
        <f t="shared" si="154"/>
        <v>0</v>
      </c>
      <c r="BE129" s="41">
        <f t="shared" si="154"/>
        <v>568.70229010000003</v>
      </c>
      <c r="BF129" s="42">
        <f t="shared" si="154"/>
        <v>568.70229010000003</v>
      </c>
      <c r="BG129" s="40">
        <f t="shared" si="154"/>
        <v>0</v>
      </c>
      <c r="BH129" s="41">
        <f t="shared" si="154"/>
        <v>0</v>
      </c>
      <c r="BI129" s="42">
        <f t="shared" si="154"/>
        <v>0</v>
      </c>
      <c r="BJ129" s="40">
        <f t="shared" si="154"/>
        <v>0</v>
      </c>
      <c r="BK129" s="41">
        <f t="shared" si="154"/>
        <v>312.97709930000002</v>
      </c>
      <c r="BL129" s="42">
        <f t="shared" si="154"/>
        <v>312.97709930000002</v>
      </c>
      <c r="BM129" s="40">
        <f t="shared" si="154"/>
        <v>0</v>
      </c>
      <c r="BN129" s="41">
        <f t="shared" si="154"/>
        <v>0</v>
      </c>
      <c r="BO129" s="42">
        <f t="shared" si="154"/>
        <v>0</v>
      </c>
      <c r="BP129" s="40">
        <f t="shared" si="154"/>
        <v>0</v>
      </c>
      <c r="BQ129" s="41">
        <f t="shared" si="154"/>
        <v>0</v>
      </c>
      <c r="BR129" s="42">
        <f t="shared" si="154"/>
        <v>0</v>
      </c>
      <c r="BS129" s="40">
        <f t="shared" si="154"/>
        <v>0</v>
      </c>
      <c r="BT129" s="41">
        <f t="shared" si="154"/>
        <v>0</v>
      </c>
      <c r="BU129" s="42">
        <f t="shared" si="154"/>
        <v>0</v>
      </c>
      <c r="BV129" s="40">
        <f t="shared" si="154"/>
        <v>0</v>
      </c>
      <c r="BW129" s="41">
        <f t="shared" si="154"/>
        <v>0</v>
      </c>
      <c r="BX129" s="42">
        <f t="shared" si="154"/>
        <v>0</v>
      </c>
      <c r="BY129" s="40">
        <f t="shared" si="154"/>
        <v>0</v>
      </c>
      <c r="BZ129" s="41">
        <f t="shared" si="154"/>
        <v>0</v>
      </c>
      <c r="CA129" s="42">
        <f t="shared" si="154"/>
        <v>0</v>
      </c>
      <c r="CB129" s="40">
        <f t="shared" si="110"/>
        <v>1.7175572519084099</v>
      </c>
      <c r="CC129" s="41">
        <f t="shared" si="110"/>
        <v>2353.2938932000002</v>
      </c>
      <c r="CD129" s="42">
        <f>+SUM(CD126:CD128)</f>
        <v>2355.0114504519088</v>
      </c>
      <c r="CE129" s="40">
        <f t="shared" ref="CE129:DN129" si="155">+SUM(CE126:CE128)</f>
        <v>0</v>
      </c>
      <c r="CF129" s="41">
        <f t="shared" si="155"/>
        <v>507.63358779999999</v>
      </c>
      <c r="CG129" s="42">
        <f t="shared" si="155"/>
        <v>507.63358779999999</v>
      </c>
      <c r="CH129" s="40">
        <f t="shared" si="155"/>
        <v>0</v>
      </c>
      <c r="CI129" s="41">
        <f t="shared" si="155"/>
        <v>446.5648855</v>
      </c>
      <c r="CJ129" s="42">
        <f t="shared" si="155"/>
        <v>446.5648855</v>
      </c>
      <c r="CK129" s="40">
        <f t="shared" si="155"/>
        <v>0</v>
      </c>
      <c r="CL129" s="41">
        <f t="shared" si="155"/>
        <v>473.28244269999999</v>
      </c>
      <c r="CM129" s="42">
        <f t="shared" si="155"/>
        <v>473.28244269999999</v>
      </c>
      <c r="CN129" s="40">
        <f t="shared" si="155"/>
        <v>0</v>
      </c>
      <c r="CO129" s="41">
        <f t="shared" si="155"/>
        <v>557.25190840000005</v>
      </c>
      <c r="CP129" s="42">
        <f t="shared" si="155"/>
        <v>557.25190840000005</v>
      </c>
      <c r="CQ129" s="40">
        <f t="shared" si="155"/>
        <v>0</v>
      </c>
      <c r="CR129" s="41">
        <f t="shared" si="155"/>
        <v>522.90076339999996</v>
      </c>
      <c r="CS129" s="42">
        <f t="shared" si="155"/>
        <v>522.90076339999996</v>
      </c>
      <c r="CT129" s="40">
        <f t="shared" si="155"/>
        <v>0</v>
      </c>
      <c r="CU129" s="41">
        <f t="shared" si="155"/>
        <v>0</v>
      </c>
      <c r="CV129" s="42">
        <f t="shared" si="155"/>
        <v>0</v>
      </c>
      <c r="CW129" s="40">
        <f t="shared" si="155"/>
        <v>0</v>
      </c>
      <c r="CX129" s="41">
        <f t="shared" si="155"/>
        <v>0</v>
      </c>
      <c r="CY129" s="42">
        <f t="shared" si="155"/>
        <v>0</v>
      </c>
      <c r="CZ129" s="40">
        <f t="shared" si="155"/>
        <v>0</v>
      </c>
      <c r="DA129" s="41">
        <f t="shared" si="155"/>
        <v>0</v>
      </c>
      <c r="DB129" s="42">
        <f t="shared" si="155"/>
        <v>0</v>
      </c>
      <c r="DC129" s="40">
        <f t="shared" si="155"/>
        <v>0</v>
      </c>
      <c r="DD129" s="41">
        <f t="shared" si="155"/>
        <v>0</v>
      </c>
      <c r="DE129" s="42">
        <f t="shared" si="155"/>
        <v>0</v>
      </c>
      <c r="DF129" s="40">
        <f t="shared" si="155"/>
        <v>0</v>
      </c>
      <c r="DG129" s="41">
        <f t="shared" si="155"/>
        <v>0</v>
      </c>
      <c r="DH129" s="42">
        <f t="shared" si="155"/>
        <v>0</v>
      </c>
      <c r="DI129" s="40">
        <f t="shared" si="155"/>
        <v>0</v>
      </c>
      <c r="DJ129" s="41">
        <f t="shared" si="155"/>
        <v>0</v>
      </c>
      <c r="DK129" s="42">
        <f t="shared" si="155"/>
        <v>0</v>
      </c>
      <c r="DL129" s="40">
        <f t="shared" si="155"/>
        <v>0</v>
      </c>
      <c r="DM129" s="41">
        <f t="shared" si="155"/>
        <v>0</v>
      </c>
      <c r="DN129" s="42">
        <f t="shared" si="155"/>
        <v>0</v>
      </c>
      <c r="DO129" s="40">
        <f t="shared" si="111"/>
        <v>0</v>
      </c>
      <c r="DP129" s="41">
        <f t="shared" si="148"/>
        <v>2507.6335878</v>
      </c>
      <c r="DQ129" s="42">
        <f>+SUM(DQ126:DQ128)</f>
        <v>2507.6335878</v>
      </c>
    </row>
    <row r="130" spans="2:121" ht="14.45" customHeight="1" x14ac:dyDescent="0.25">
      <c r="B130" s="199"/>
      <c r="C130" s="190"/>
      <c r="D130" s="85" t="s">
        <v>55</v>
      </c>
      <c r="E130" s="43"/>
      <c r="F130" s="38"/>
      <c r="G130" s="44"/>
      <c r="H130" s="43"/>
      <c r="I130" s="38"/>
      <c r="J130" s="44"/>
      <c r="K130" s="43"/>
      <c r="L130" s="38"/>
      <c r="M130" s="44"/>
      <c r="N130" s="43"/>
      <c r="O130" s="38"/>
      <c r="P130" s="44"/>
      <c r="Q130" s="43"/>
      <c r="R130" s="38"/>
      <c r="S130" s="44"/>
      <c r="T130" s="43"/>
      <c r="U130" s="38"/>
      <c r="V130" s="44"/>
      <c r="W130" s="43"/>
      <c r="X130" s="38"/>
      <c r="Y130" s="44"/>
      <c r="Z130" s="43"/>
      <c r="AA130" s="38"/>
      <c r="AB130" s="44"/>
      <c r="AC130" s="43"/>
      <c r="AD130" s="38"/>
      <c r="AE130" s="44"/>
      <c r="AF130" s="43"/>
      <c r="AG130" s="38"/>
      <c r="AH130" s="44"/>
      <c r="AI130" s="43"/>
      <c r="AJ130" s="38"/>
      <c r="AK130" s="44"/>
      <c r="AL130" s="43"/>
      <c r="AM130" s="38"/>
      <c r="AN130" s="44"/>
      <c r="AO130" s="43">
        <f t="shared" si="109"/>
        <v>0</v>
      </c>
      <c r="AP130" s="38">
        <f t="shared" si="147"/>
        <v>0</v>
      </c>
      <c r="AQ130" s="44"/>
      <c r="AR130" s="43"/>
      <c r="AS130" s="38"/>
      <c r="AT130" s="44"/>
      <c r="AU130" s="43"/>
      <c r="AV130" s="38"/>
      <c r="AW130" s="44"/>
      <c r="AX130" s="43"/>
      <c r="AY130" s="38"/>
      <c r="AZ130" s="44"/>
      <c r="BA130" s="43"/>
      <c r="BB130" s="38"/>
      <c r="BC130" s="44"/>
      <c r="BD130" s="43"/>
      <c r="BE130" s="38"/>
      <c r="BF130" s="44"/>
      <c r="BG130" s="43"/>
      <c r="BH130" s="38"/>
      <c r="BI130" s="44"/>
      <c r="BJ130" s="43"/>
      <c r="BK130" s="38"/>
      <c r="BL130" s="44"/>
      <c r="BM130" s="43"/>
      <c r="BN130" s="38"/>
      <c r="BO130" s="44"/>
      <c r="BP130" s="43"/>
      <c r="BQ130" s="38"/>
      <c r="BR130" s="44"/>
      <c r="BS130" s="43"/>
      <c r="BT130" s="38"/>
      <c r="BU130" s="44"/>
      <c r="BV130" s="43"/>
      <c r="BW130" s="38"/>
      <c r="BX130" s="44"/>
      <c r="BY130" s="43"/>
      <c r="BZ130" s="38"/>
      <c r="CA130" s="44"/>
      <c r="CB130" s="43">
        <f t="shared" si="110"/>
        <v>0</v>
      </c>
      <c r="CC130" s="38">
        <f t="shared" si="110"/>
        <v>0</v>
      </c>
      <c r="CD130" s="44"/>
      <c r="CE130" s="43"/>
      <c r="CF130" s="38"/>
      <c r="CG130" s="44"/>
      <c r="CH130" s="43"/>
      <c r="CI130" s="38"/>
      <c r="CJ130" s="44"/>
      <c r="CK130" s="43"/>
      <c r="CL130" s="38"/>
      <c r="CM130" s="44"/>
      <c r="CN130" s="43"/>
      <c r="CO130" s="38"/>
      <c r="CP130" s="44"/>
      <c r="CQ130" s="43"/>
      <c r="CR130" s="38"/>
      <c r="CS130" s="44"/>
      <c r="CT130" s="43"/>
      <c r="CU130" s="38"/>
      <c r="CV130" s="44"/>
      <c r="CW130" s="43"/>
      <c r="CX130" s="38"/>
      <c r="CY130" s="44"/>
      <c r="CZ130" s="43"/>
      <c r="DA130" s="38"/>
      <c r="DB130" s="44"/>
      <c r="DC130" s="43"/>
      <c r="DD130" s="38"/>
      <c r="DE130" s="44"/>
      <c r="DF130" s="43"/>
      <c r="DG130" s="38"/>
      <c r="DH130" s="44"/>
      <c r="DI130" s="43"/>
      <c r="DJ130" s="38"/>
      <c r="DK130" s="44"/>
      <c r="DL130" s="43"/>
      <c r="DM130" s="38"/>
      <c r="DN130" s="44"/>
      <c r="DO130" s="43">
        <f t="shared" si="111"/>
        <v>0</v>
      </c>
      <c r="DP130" s="38">
        <f t="shared" si="148"/>
        <v>0</v>
      </c>
      <c r="DQ130" s="44"/>
    </row>
    <row r="131" spans="2:121" x14ac:dyDescent="0.25">
      <c r="B131" s="199"/>
      <c r="C131" s="190"/>
      <c r="D131" s="83" t="s">
        <v>56</v>
      </c>
      <c r="E131" s="33"/>
      <c r="F131" s="34"/>
      <c r="G131" s="36">
        <f t="shared" ref="G131:G135" si="156">SUM(E131:F131)</f>
        <v>0</v>
      </c>
      <c r="H131" s="33"/>
      <c r="I131" s="34"/>
      <c r="J131" s="36">
        <f>SUM(H131,I131)</f>
        <v>0</v>
      </c>
      <c r="K131" s="33"/>
      <c r="L131" s="34"/>
      <c r="M131" s="36">
        <f>SUM(K131,L131)</f>
        <v>0</v>
      </c>
      <c r="N131" s="33"/>
      <c r="O131" s="34"/>
      <c r="P131" s="36">
        <f>SUM(N131,O131)</f>
        <v>0</v>
      </c>
      <c r="Q131" s="33"/>
      <c r="R131" s="34"/>
      <c r="S131" s="36">
        <f>SUM(Q131,R131)</f>
        <v>0</v>
      </c>
      <c r="T131" s="33"/>
      <c r="U131" s="34"/>
      <c r="V131" s="36">
        <f>SUM(T131,U131)</f>
        <v>0</v>
      </c>
      <c r="W131" s="33"/>
      <c r="X131" s="34"/>
      <c r="Y131" s="36">
        <f>SUM(W131,X131)</f>
        <v>0</v>
      </c>
      <c r="Z131" s="33"/>
      <c r="AA131" s="34"/>
      <c r="AB131" s="36">
        <f>SUM(Z131,AA131)</f>
        <v>0</v>
      </c>
      <c r="AC131" s="33"/>
      <c r="AD131" s="34"/>
      <c r="AE131" s="36">
        <f>SUM(AC131,AD131)</f>
        <v>0</v>
      </c>
      <c r="AF131" s="33"/>
      <c r="AG131" s="34"/>
      <c r="AH131" s="36">
        <f>SUM(AF131,AG131)</f>
        <v>0</v>
      </c>
      <c r="AI131" s="33"/>
      <c r="AJ131" s="34"/>
      <c r="AK131" s="36">
        <f>SUM(AI131,AJ131)</f>
        <v>0</v>
      </c>
      <c r="AL131" s="33"/>
      <c r="AM131" s="34"/>
      <c r="AN131" s="36">
        <f>SUM(AL131,AM131)</f>
        <v>0</v>
      </c>
      <c r="AO131" s="33">
        <f t="shared" si="109"/>
        <v>0</v>
      </c>
      <c r="AP131" s="34">
        <f t="shared" si="147"/>
        <v>0</v>
      </c>
      <c r="AQ131" s="36">
        <f>SUM(AO131,AP131)</f>
        <v>0</v>
      </c>
      <c r="AR131" s="33"/>
      <c r="AS131" s="34"/>
      <c r="AT131" s="36">
        <f>SUM(AR131,AS131)</f>
        <v>0</v>
      </c>
      <c r="AU131" s="33"/>
      <c r="AV131" s="34"/>
      <c r="AW131" s="36">
        <f>SUM(AU131,AV131)</f>
        <v>0</v>
      </c>
      <c r="AX131" s="33"/>
      <c r="AY131" s="34"/>
      <c r="AZ131" s="36">
        <f>SUM(AX131,AY131)</f>
        <v>0</v>
      </c>
      <c r="BA131" s="33"/>
      <c r="BB131" s="34"/>
      <c r="BC131" s="36">
        <f>SUM(BA131,BB131)</f>
        <v>0</v>
      </c>
      <c r="BD131" s="33"/>
      <c r="BE131" s="34"/>
      <c r="BF131" s="36">
        <f>SUM(BD131,BE131)</f>
        <v>0</v>
      </c>
      <c r="BG131" s="33"/>
      <c r="BH131" s="34"/>
      <c r="BI131" s="36">
        <f>SUM(BG131,BH131)</f>
        <v>0</v>
      </c>
      <c r="BJ131" s="33"/>
      <c r="BK131" s="34"/>
      <c r="BL131" s="36">
        <f>SUM(BJ131,BK131)</f>
        <v>0</v>
      </c>
      <c r="BM131" s="33"/>
      <c r="BN131" s="34"/>
      <c r="BO131" s="36">
        <f>SUM(BM131,BN131)</f>
        <v>0</v>
      </c>
      <c r="BP131" s="33"/>
      <c r="BQ131" s="34"/>
      <c r="BR131" s="36">
        <f>SUM(BP131,BQ131)</f>
        <v>0</v>
      </c>
      <c r="BS131" s="33"/>
      <c r="BT131" s="34"/>
      <c r="BU131" s="36">
        <f>SUM(BS131,BT131)</f>
        <v>0</v>
      </c>
      <c r="BV131" s="33"/>
      <c r="BW131" s="34"/>
      <c r="BX131" s="36">
        <f>SUM(BV131,BW131)</f>
        <v>0</v>
      </c>
      <c r="BY131" s="33"/>
      <c r="BZ131" s="34"/>
      <c r="CA131" s="36">
        <f>SUM(BY131,BZ131)</f>
        <v>0</v>
      </c>
      <c r="CB131" s="33">
        <f t="shared" si="110"/>
        <v>0</v>
      </c>
      <c r="CC131" s="34">
        <f t="shared" si="110"/>
        <v>0</v>
      </c>
      <c r="CD131" s="36">
        <f>SUM(CB131,CC131)</f>
        <v>0</v>
      </c>
      <c r="CE131" s="33">
        <v>0</v>
      </c>
      <c r="CF131" s="34">
        <v>0</v>
      </c>
      <c r="CG131" s="36">
        <f>SUM(CE131,CF131)</f>
        <v>0</v>
      </c>
      <c r="CH131" s="33">
        <v>0</v>
      </c>
      <c r="CI131" s="34">
        <v>0</v>
      </c>
      <c r="CJ131" s="36">
        <f>SUM(CH131,CI131)</f>
        <v>0</v>
      </c>
      <c r="CK131" s="33">
        <v>0</v>
      </c>
      <c r="CL131" s="34">
        <v>0</v>
      </c>
      <c r="CM131" s="36">
        <f>SUM(CK131,CL131)</f>
        <v>0</v>
      </c>
      <c r="CN131" s="33">
        <v>0</v>
      </c>
      <c r="CO131" s="34">
        <v>0</v>
      </c>
      <c r="CP131" s="36">
        <f>SUM(CN131,CO131)</f>
        <v>0</v>
      </c>
      <c r="CQ131" s="33">
        <v>0</v>
      </c>
      <c r="CR131" s="34">
        <v>0</v>
      </c>
      <c r="CS131" s="36">
        <f>SUM(CQ131,CR131)</f>
        <v>0</v>
      </c>
      <c r="CT131" s="33"/>
      <c r="CU131" s="34"/>
      <c r="CV131" s="36"/>
      <c r="CW131" s="33"/>
      <c r="CX131" s="34"/>
      <c r="CY131" s="36"/>
      <c r="CZ131" s="33"/>
      <c r="DA131" s="34"/>
      <c r="DB131" s="36"/>
      <c r="DC131" s="33"/>
      <c r="DD131" s="34"/>
      <c r="DE131" s="36"/>
      <c r="DF131" s="33"/>
      <c r="DG131" s="34"/>
      <c r="DH131" s="36"/>
      <c r="DI131" s="33"/>
      <c r="DJ131" s="34"/>
      <c r="DK131" s="36"/>
      <c r="DL131" s="33"/>
      <c r="DM131" s="34"/>
      <c r="DN131" s="36"/>
      <c r="DO131" s="33">
        <f t="shared" si="111"/>
        <v>0</v>
      </c>
      <c r="DP131" s="34">
        <f t="shared" si="148"/>
        <v>0</v>
      </c>
      <c r="DQ131" s="36">
        <f>SUM(DO131,DP131)</f>
        <v>0</v>
      </c>
    </row>
    <row r="132" spans="2:121" x14ac:dyDescent="0.25">
      <c r="B132" s="199"/>
      <c r="C132" s="190"/>
      <c r="D132" s="83" t="s">
        <v>57</v>
      </c>
      <c r="E132" s="33"/>
      <c r="F132" s="34"/>
      <c r="G132" s="36">
        <f t="shared" si="156"/>
        <v>0</v>
      </c>
      <c r="H132" s="33"/>
      <c r="I132" s="34"/>
      <c r="J132" s="36">
        <f t="shared" ref="J132:J135" si="157">SUM(H132,I132)</f>
        <v>0</v>
      </c>
      <c r="K132" s="33"/>
      <c r="L132" s="34"/>
      <c r="M132" s="36">
        <f>SUM(K132,L132)</f>
        <v>0</v>
      </c>
      <c r="N132" s="33"/>
      <c r="O132" s="34"/>
      <c r="P132" s="36">
        <f>SUM(N132,O132)</f>
        <v>0</v>
      </c>
      <c r="Q132" s="33"/>
      <c r="R132" s="34"/>
      <c r="S132" s="36">
        <f>SUM(Q132,R132)</f>
        <v>0</v>
      </c>
      <c r="T132" s="33"/>
      <c r="U132" s="34"/>
      <c r="V132" s="36">
        <f>SUM(T132,U132)</f>
        <v>0</v>
      </c>
      <c r="W132" s="33"/>
      <c r="X132" s="34"/>
      <c r="Y132" s="36">
        <f>SUM(W132,X132)</f>
        <v>0</v>
      </c>
      <c r="Z132" s="33"/>
      <c r="AA132" s="34"/>
      <c r="AB132" s="36">
        <f>SUM(Z132,AA132)</f>
        <v>0</v>
      </c>
      <c r="AC132" s="33"/>
      <c r="AD132" s="34"/>
      <c r="AE132" s="36">
        <f>SUM(AC132,AD132)</f>
        <v>0</v>
      </c>
      <c r="AF132" s="33"/>
      <c r="AG132" s="34"/>
      <c r="AH132" s="36">
        <f>SUM(AF132,AG132)</f>
        <v>0</v>
      </c>
      <c r="AI132" s="33"/>
      <c r="AJ132" s="34"/>
      <c r="AK132" s="36">
        <f>SUM(AI132,AJ132)</f>
        <v>0</v>
      </c>
      <c r="AL132" s="33"/>
      <c r="AM132" s="34"/>
      <c r="AN132" s="36">
        <f>SUM(AL132,AM132)</f>
        <v>0</v>
      </c>
      <c r="AO132" s="33">
        <f t="shared" si="109"/>
        <v>0</v>
      </c>
      <c r="AP132" s="34">
        <f t="shared" si="147"/>
        <v>0</v>
      </c>
      <c r="AQ132" s="36">
        <f>SUM(AO132,AP132)</f>
        <v>0</v>
      </c>
      <c r="AR132" s="33"/>
      <c r="AS132" s="34"/>
      <c r="AT132" s="36">
        <f>SUM(AR132,AS132)</f>
        <v>0</v>
      </c>
      <c r="AU132" s="33"/>
      <c r="AV132" s="34"/>
      <c r="AW132" s="36">
        <f>SUM(AU132,AV132)</f>
        <v>0</v>
      </c>
      <c r="AX132" s="33"/>
      <c r="AY132" s="34"/>
      <c r="AZ132" s="36">
        <f>SUM(AX132,AY132)</f>
        <v>0</v>
      </c>
      <c r="BA132" s="33"/>
      <c r="BB132" s="34"/>
      <c r="BC132" s="36">
        <f>SUM(BA132,BB132)</f>
        <v>0</v>
      </c>
      <c r="BD132" s="33"/>
      <c r="BE132" s="34"/>
      <c r="BF132" s="36">
        <f>SUM(BD132,BE132)</f>
        <v>0</v>
      </c>
      <c r="BG132" s="33"/>
      <c r="BH132" s="34"/>
      <c r="BI132" s="36">
        <f>SUM(BG132,BH132)</f>
        <v>0</v>
      </c>
      <c r="BJ132" s="33"/>
      <c r="BK132" s="34"/>
      <c r="BL132" s="36">
        <f>SUM(BJ132,BK132)</f>
        <v>0</v>
      </c>
      <c r="BM132" s="33"/>
      <c r="BN132" s="34"/>
      <c r="BO132" s="36">
        <f>SUM(BM132,BN132)</f>
        <v>0</v>
      </c>
      <c r="BP132" s="33"/>
      <c r="BQ132" s="34"/>
      <c r="BR132" s="36">
        <f>SUM(BP132,BQ132)</f>
        <v>0</v>
      </c>
      <c r="BS132" s="33"/>
      <c r="BT132" s="34"/>
      <c r="BU132" s="36">
        <f>SUM(BS132,BT132)</f>
        <v>0</v>
      </c>
      <c r="BV132" s="33"/>
      <c r="BW132" s="34"/>
      <c r="BX132" s="36">
        <f>SUM(BV132,BW132)</f>
        <v>0</v>
      </c>
      <c r="BY132" s="33"/>
      <c r="BZ132" s="34"/>
      <c r="CA132" s="36">
        <f>SUM(BY132,BZ132)</f>
        <v>0</v>
      </c>
      <c r="CB132" s="33">
        <f t="shared" si="110"/>
        <v>0</v>
      </c>
      <c r="CC132" s="34">
        <f t="shared" si="110"/>
        <v>0</v>
      </c>
      <c r="CD132" s="36">
        <f>SUM(CB132,CC132)</f>
        <v>0</v>
      </c>
      <c r="CE132" s="33">
        <v>0</v>
      </c>
      <c r="CF132" s="34">
        <v>0</v>
      </c>
      <c r="CG132" s="36">
        <f t="shared" ref="CG132:CG135" si="158">SUM(CE132,CF132)</f>
        <v>0</v>
      </c>
      <c r="CH132" s="33">
        <v>0</v>
      </c>
      <c r="CI132" s="34">
        <v>0</v>
      </c>
      <c r="CJ132" s="36">
        <f>SUM(CH132,CI132)</f>
        <v>0</v>
      </c>
      <c r="CK132" s="33">
        <v>0</v>
      </c>
      <c r="CL132" s="34">
        <v>0</v>
      </c>
      <c r="CM132" s="36">
        <f>SUM(CK132,CL132)</f>
        <v>0</v>
      </c>
      <c r="CN132" s="33">
        <v>0</v>
      </c>
      <c r="CO132" s="34">
        <v>0</v>
      </c>
      <c r="CP132" s="36">
        <f>SUM(CN132,CO132)</f>
        <v>0</v>
      </c>
      <c r="CQ132" s="33">
        <v>0</v>
      </c>
      <c r="CR132" s="34">
        <v>0</v>
      </c>
      <c r="CS132" s="36">
        <f>SUM(CQ132,CR132)</f>
        <v>0</v>
      </c>
      <c r="CT132" s="33"/>
      <c r="CU132" s="34"/>
      <c r="CV132" s="36"/>
      <c r="CW132" s="33"/>
      <c r="CX132" s="34"/>
      <c r="CY132" s="36"/>
      <c r="CZ132" s="33"/>
      <c r="DA132" s="34"/>
      <c r="DB132" s="36"/>
      <c r="DC132" s="33"/>
      <c r="DD132" s="34"/>
      <c r="DE132" s="36"/>
      <c r="DF132" s="33"/>
      <c r="DG132" s="34"/>
      <c r="DH132" s="36"/>
      <c r="DI132" s="33"/>
      <c r="DJ132" s="34"/>
      <c r="DK132" s="36"/>
      <c r="DL132" s="33"/>
      <c r="DM132" s="34"/>
      <c r="DN132" s="36"/>
      <c r="DO132" s="33">
        <f t="shared" si="111"/>
        <v>0</v>
      </c>
      <c r="DP132" s="34">
        <f t="shared" si="148"/>
        <v>0</v>
      </c>
      <c r="DQ132" s="36">
        <f>SUM(DO132,DP132)</f>
        <v>0</v>
      </c>
    </row>
    <row r="133" spans="2:121" x14ac:dyDescent="0.25">
      <c r="B133" s="199"/>
      <c r="C133" s="190"/>
      <c r="D133" s="83" t="s">
        <v>58</v>
      </c>
      <c r="E133" s="33"/>
      <c r="F133" s="34"/>
      <c r="G133" s="36">
        <f t="shared" si="156"/>
        <v>0</v>
      </c>
      <c r="H133" s="33"/>
      <c r="I133" s="34"/>
      <c r="J133" s="36">
        <f t="shared" si="157"/>
        <v>0</v>
      </c>
      <c r="K133" s="33"/>
      <c r="L133" s="34"/>
      <c r="M133" s="36">
        <f>SUM(K133,L133)</f>
        <v>0</v>
      </c>
      <c r="N133" s="33"/>
      <c r="O133" s="34"/>
      <c r="P133" s="36">
        <f>SUM(N133,O133)</f>
        <v>0</v>
      </c>
      <c r="Q133" s="33"/>
      <c r="R133" s="34"/>
      <c r="S133" s="36">
        <f>SUM(Q133,R133)</f>
        <v>0</v>
      </c>
      <c r="T133" s="33"/>
      <c r="U133" s="34"/>
      <c r="V133" s="36">
        <f>SUM(T133,U133)</f>
        <v>0</v>
      </c>
      <c r="W133" s="33"/>
      <c r="X133" s="34"/>
      <c r="Y133" s="36">
        <f>SUM(W133,X133)</f>
        <v>0</v>
      </c>
      <c r="Z133" s="33"/>
      <c r="AA133" s="34"/>
      <c r="AB133" s="36">
        <f>SUM(Z133,AA133)</f>
        <v>0</v>
      </c>
      <c r="AC133" s="33"/>
      <c r="AD133" s="34"/>
      <c r="AE133" s="36">
        <f>SUM(AC133,AD133)</f>
        <v>0</v>
      </c>
      <c r="AF133" s="33"/>
      <c r="AG133" s="34"/>
      <c r="AH133" s="36">
        <f>SUM(AF133,AG133)</f>
        <v>0</v>
      </c>
      <c r="AI133" s="33"/>
      <c r="AJ133" s="34"/>
      <c r="AK133" s="36">
        <f>SUM(AI133,AJ133)</f>
        <v>0</v>
      </c>
      <c r="AL133" s="33"/>
      <c r="AM133" s="34"/>
      <c r="AN133" s="36">
        <f>SUM(AL133,AM133)</f>
        <v>0</v>
      </c>
      <c r="AO133" s="33">
        <f t="shared" si="109"/>
        <v>0</v>
      </c>
      <c r="AP133" s="34">
        <f t="shared" si="147"/>
        <v>0</v>
      </c>
      <c r="AQ133" s="36">
        <f>SUM(AO133,AP133)</f>
        <v>0</v>
      </c>
      <c r="AR133" s="33"/>
      <c r="AS133" s="34"/>
      <c r="AT133" s="36">
        <f>SUM(AR133,AS133)</f>
        <v>0</v>
      </c>
      <c r="AU133" s="33"/>
      <c r="AV133" s="34"/>
      <c r="AW133" s="36">
        <f>SUM(AU133,AV133)</f>
        <v>0</v>
      </c>
      <c r="AX133" s="33"/>
      <c r="AY133" s="34"/>
      <c r="AZ133" s="36">
        <f>SUM(AX133,AY133)</f>
        <v>0</v>
      </c>
      <c r="BA133" s="33"/>
      <c r="BB133" s="34"/>
      <c r="BC133" s="36">
        <f>SUM(BA133,BB133)</f>
        <v>0</v>
      </c>
      <c r="BD133" s="33"/>
      <c r="BE133" s="34"/>
      <c r="BF133" s="36">
        <f>SUM(BD133,BE133)</f>
        <v>0</v>
      </c>
      <c r="BG133" s="33"/>
      <c r="BH133" s="34"/>
      <c r="BI133" s="36">
        <f>SUM(BG133,BH133)</f>
        <v>0</v>
      </c>
      <c r="BJ133" s="33"/>
      <c r="BK133" s="34"/>
      <c r="BL133" s="36">
        <f>SUM(BJ133,BK133)</f>
        <v>0</v>
      </c>
      <c r="BM133" s="33"/>
      <c r="BN133" s="34"/>
      <c r="BO133" s="36">
        <f>SUM(BM133,BN133)</f>
        <v>0</v>
      </c>
      <c r="BP133" s="33"/>
      <c r="BQ133" s="34"/>
      <c r="BR133" s="36">
        <f>SUM(BP133,BQ133)</f>
        <v>0</v>
      </c>
      <c r="BS133" s="33"/>
      <c r="BT133" s="34"/>
      <c r="BU133" s="36">
        <f>SUM(BS133,BT133)</f>
        <v>0</v>
      </c>
      <c r="BV133" s="33"/>
      <c r="BW133" s="34"/>
      <c r="BX133" s="36">
        <f>SUM(BV133,BW133)</f>
        <v>0</v>
      </c>
      <c r="BY133" s="33"/>
      <c r="BZ133" s="34"/>
      <c r="CA133" s="36">
        <f>SUM(BY133,BZ133)</f>
        <v>0</v>
      </c>
      <c r="CB133" s="33">
        <f t="shared" si="110"/>
        <v>0</v>
      </c>
      <c r="CC133" s="34">
        <f t="shared" si="110"/>
        <v>0</v>
      </c>
      <c r="CD133" s="36">
        <f>SUM(CB133,CC133)</f>
        <v>0</v>
      </c>
      <c r="CE133" s="33">
        <v>0</v>
      </c>
      <c r="CF133" s="34">
        <v>0</v>
      </c>
      <c r="CG133" s="36">
        <f t="shared" si="158"/>
        <v>0</v>
      </c>
      <c r="CH133" s="33">
        <v>0</v>
      </c>
      <c r="CI133" s="34">
        <v>0</v>
      </c>
      <c r="CJ133" s="36">
        <f>SUM(CH133,CI133)</f>
        <v>0</v>
      </c>
      <c r="CK133" s="33">
        <v>0</v>
      </c>
      <c r="CL133" s="34">
        <v>0</v>
      </c>
      <c r="CM133" s="36">
        <f>SUM(CK133,CL133)</f>
        <v>0</v>
      </c>
      <c r="CN133" s="33">
        <v>0</v>
      </c>
      <c r="CO133" s="34">
        <v>0</v>
      </c>
      <c r="CP133" s="36">
        <f>SUM(CN133,CO133)</f>
        <v>0</v>
      </c>
      <c r="CQ133" s="33">
        <v>0</v>
      </c>
      <c r="CR133" s="34">
        <v>0</v>
      </c>
      <c r="CS133" s="36">
        <f>SUM(CQ133,CR133)</f>
        <v>0</v>
      </c>
      <c r="CT133" s="33"/>
      <c r="CU133" s="34"/>
      <c r="CV133" s="36"/>
      <c r="CW133" s="33"/>
      <c r="CX133" s="34"/>
      <c r="CY133" s="36"/>
      <c r="CZ133" s="33"/>
      <c r="DA133" s="34"/>
      <c r="DB133" s="36"/>
      <c r="DC133" s="33"/>
      <c r="DD133" s="34"/>
      <c r="DE133" s="36"/>
      <c r="DF133" s="33"/>
      <c r="DG133" s="34"/>
      <c r="DH133" s="36"/>
      <c r="DI133" s="33"/>
      <c r="DJ133" s="34"/>
      <c r="DK133" s="36"/>
      <c r="DL133" s="33"/>
      <c r="DM133" s="34"/>
      <c r="DN133" s="36"/>
      <c r="DO133" s="33">
        <f t="shared" si="111"/>
        <v>0</v>
      </c>
      <c r="DP133" s="34">
        <f t="shared" si="148"/>
        <v>0</v>
      </c>
      <c r="DQ133" s="36">
        <f>SUM(DO133,DP133)</f>
        <v>0</v>
      </c>
    </row>
    <row r="134" spans="2:121" x14ac:dyDescent="0.25">
      <c r="B134" s="199"/>
      <c r="C134" s="190"/>
      <c r="D134" s="83" t="s">
        <v>59</v>
      </c>
      <c r="E134" s="54"/>
      <c r="F134" s="34"/>
      <c r="G134" s="36">
        <f t="shared" si="156"/>
        <v>0</v>
      </c>
      <c r="H134" s="54"/>
      <c r="I134" s="34"/>
      <c r="J134" s="36">
        <f t="shared" si="157"/>
        <v>0</v>
      </c>
      <c r="K134" s="54"/>
      <c r="L134" s="34"/>
      <c r="M134" s="36">
        <f>SUM(K134,L134)</f>
        <v>0</v>
      </c>
      <c r="N134" s="54"/>
      <c r="O134" s="34"/>
      <c r="P134" s="36">
        <f>SUM(N134,O134)</f>
        <v>0</v>
      </c>
      <c r="Q134" s="54"/>
      <c r="R134" s="34"/>
      <c r="S134" s="36">
        <f>SUM(Q134,R134)</f>
        <v>0</v>
      </c>
      <c r="T134" s="54"/>
      <c r="U134" s="34"/>
      <c r="V134" s="36">
        <f>SUM(T135,U134)</f>
        <v>0</v>
      </c>
      <c r="W134" s="54"/>
      <c r="X134" s="34"/>
      <c r="Y134" s="36">
        <f>SUM(W135,X134)</f>
        <v>0</v>
      </c>
      <c r="Z134" s="54"/>
      <c r="AA134" s="34"/>
      <c r="AB134" s="36">
        <f>SUM(Z135,AA134)</f>
        <v>0</v>
      </c>
      <c r="AC134" s="54"/>
      <c r="AD134" s="34"/>
      <c r="AE134" s="36">
        <f>SUM(AC135,AD134)</f>
        <v>0</v>
      </c>
      <c r="AF134" s="54"/>
      <c r="AG134" s="34"/>
      <c r="AH134" s="36">
        <f>SUM(AF135,AG134)</f>
        <v>0</v>
      </c>
      <c r="AI134" s="54"/>
      <c r="AJ134" s="34"/>
      <c r="AK134" s="36">
        <f>SUM(AI135,AJ134)</f>
        <v>0</v>
      </c>
      <c r="AL134" s="54"/>
      <c r="AM134" s="34"/>
      <c r="AN134" s="36">
        <f>SUM(AL135,AM134)</f>
        <v>0</v>
      </c>
      <c r="AO134" s="54">
        <f t="shared" si="109"/>
        <v>0</v>
      </c>
      <c r="AP134" s="34">
        <f t="shared" si="147"/>
        <v>0</v>
      </c>
      <c r="AQ134" s="36">
        <f>SUM(AO135,AP134)</f>
        <v>0</v>
      </c>
      <c r="AR134" s="54"/>
      <c r="AS134" s="34"/>
      <c r="AT134" s="36">
        <f>SUM(AR135,AS134)</f>
        <v>0</v>
      </c>
      <c r="AU134" s="54"/>
      <c r="AV134" s="34"/>
      <c r="AW134" s="36">
        <f>SUM(AU135,AV134)</f>
        <v>0</v>
      </c>
      <c r="AX134" s="54"/>
      <c r="AY134" s="34"/>
      <c r="AZ134" s="36">
        <f>SUM(AX135,AY134)</f>
        <v>0</v>
      </c>
      <c r="BA134" s="54"/>
      <c r="BB134" s="34"/>
      <c r="BC134" s="36">
        <f>SUM(BA135,BB134)</f>
        <v>0</v>
      </c>
      <c r="BD134" s="54"/>
      <c r="BE134" s="34"/>
      <c r="BF134" s="36">
        <f>SUM(BD135,BE134)</f>
        <v>0</v>
      </c>
      <c r="BG134" s="54"/>
      <c r="BH134" s="34"/>
      <c r="BI134" s="36">
        <f>SUM(BG135,BH134)</f>
        <v>0</v>
      </c>
      <c r="BJ134" s="54"/>
      <c r="BK134" s="34"/>
      <c r="BL134" s="36">
        <f>SUM(BJ135,BK134)</f>
        <v>0</v>
      </c>
      <c r="BM134" s="54"/>
      <c r="BN134" s="34"/>
      <c r="BO134" s="36">
        <f>SUM(BM135,BN134)</f>
        <v>0</v>
      </c>
      <c r="BP134" s="54"/>
      <c r="BQ134" s="34"/>
      <c r="BR134" s="36">
        <f>SUM(BP135,BQ134)</f>
        <v>0</v>
      </c>
      <c r="BS134" s="54"/>
      <c r="BT134" s="34"/>
      <c r="BU134" s="36">
        <f>SUM(BS135,BT134)</f>
        <v>0</v>
      </c>
      <c r="BV134" s="54"/>
      <c r="BW134" s="34"/>
      <c r="BX134" s="36">
        <f>SUM(BV135,BW134)</f>
        <v>0</v>
      </c>
      <c r="BY134" s="54"/>
      <c r="BZ134" s="34"/>
      <c r="CA134" s="36">
        <f>SUM(BY135,BZ134)</f>
        <v>0</v>
      </c>
      <c r="CB134" s="54">
        <f t="shared" si="110"/>
        <v>0</v>
      </c>
      <c r="CC134" s="34">
        <f t="shared" si="110"/>
        <v>0</v>
      </c>
      <c r="CD134" s="36">
        <f>SUM(CB135,CC134)</f>
        <v>0</v>
      </c>
      <c r="CE134" s="54">
        <v>0</v>
      </c>
      <c r="CF134" s="34">
        <v>0</v>
      </c>
      <c r="CG134" s="36">
        <f t="shared" si="158"/>
        <v>0</v>
      </c>
      <c r="CH134" s="54">
        <v>0</v>
      </c>
      <c r="CI134" s="34">
        <v>0</v>
      </c>
      <c r="CJ134" s="36">
        <f>SUM(CH134,CI134)</f>
        <v>0</v>
      </c>
      <c r="CK134" s="54">
        <v>0</v>
      </c>
      <c r="CL134" s="34">
        <v>0</v>
      </c>
      <c r="CM134" s="36">
        <f>SUM(CK134,CL134)</f>
        <v>0</v>
      </c>
      <c r="CN134" s="54">
        <v>0</v>
      </c>
      <c r="CO134" s="34">
        <v>0</v>
      </c>
      <c r="CP134" s="36">
        <f>SUM(CN134,CO134)</f>
        <v>0</v>
      </c>
      <c r="CQ134" s="54">
        <v>0</v>
      </c>
      <c r="CR134" s="34">
        <v>0</v>
      </c>
      <c r="CS134" s="36">
        <f>SUM(CQ135,CR134)</f>
        <v>0</v>
      </c>
      <c r="CT134" s="54"/>
      <c r="CU134" s="34"/>
      <c r="CV134" s="36"/>
      <c r="CW134" s="54"/>
      <c r="CX134" s="34"/>
      <c r="CY134" s="36"/>
      <c r="CZ134" s="54"/>
      <c r="DA134" s="34"/>
      <c r="DB134" s="36"/>
      <c r="DC134" s="54"/>
      <c r="DD134" s="34"/>
      <c r="DE134" s="36"/>
      <c r="DF134" s="54"/>
      <c r="DG134" s="34"/>
      <c r="DH134" s="36"/>
      <c r="DI134" s="54"/>
      <c r="DJ134" s="34"/>
      <c r="DK134" s="36"/>
      <c r="DL134" s="54"/>
      <c r="DM134" s="34"/>
      <c r="DN134" s="36"/>
      <c r="DO134" s="54">
        <f t="shared" si="111"/>
        <v>0</v>
      </c>
      <c r="DP134" s="34">
        <f t="shared" si="148"/>
        <v>0</v>
      </c>
      <c r="DQ134" s="36">
        <f>SUM(DO135,DP134)</f>
        <v>0</v>
      </c>
    </row>
    <row r="135" spans="2:121" x14ac:dyDescent="0.25">
      <c r="B135" s="199"/>
      <c r="C135" s="190"/>
      <c r="D135" s="83" t="s">
        <v>60</v>
      </c>
      <c r="E135" s="33"/>
      <c r="F135" s="34"/>
      <c r="G135" s="36">
        <f t="shared" si="156"/>
        <v>0</v>
      </c>
      <c r="H135" s="33"/>
      <c r="I135" s="34"/>
      <c r="J135" s="36">
        <f t="shared" si="157"/>
        <v>0</v>
      </c>
      <c r="K135" s="33"/>
      <c r="L135" s="34"/>
      <c r="M135" s="36">
        <f>SUM(K135,L135)</f>
        <v>0</v>
      </c>
      <c r="N135" s="33"/>
      <c r="O135" s="34"/>
      <c r="P135" s="36">
        <f>SUM(N135,O135)</f>
        <v>0</v>
      </c>
      <c r="Q135" s="33"/>
      <c r="R135" s="34"/>
      <c r="S135" s="36">
        <f>SUM(Q135,R135)</f>
        <v>0</v>
      </c>
      <c r="T135" s="33"/>
      <c r="U135" s="34"/>
      <c r="V135" s="36">
        <f>SUM(T135,U135)</f>
        <v>0</v>
      </c>
      <c r="W135" s="33"/>
      <c r="X135" s="34"/>
      <c r="Y135" s="36">
        <f>SUM(W135,X135)</f>
        <v>0</v>
      </c>
      <c r="Z135" s="33"/>
      <c r="AA135" s="34"/>
      <c r="AB135" s="36">
        <f>SUM(Z135,AA135)</f>
        <v>0</v>
      </c>
      <c r="AC135" s="33"/>
      <c r="AD135" s="34"/>
      <c r="AE135" s="36">
        <f>SUM(AC135,AD135)</f>
        <v>0</v>
      </c>
      <c r="AF135" s="33"/>
      <c r="AG135" s="34"/>
      <c r="AH135" s="36">
        <f>SUM(AF135,AG135)</f>
        <v>0</v>
      </c>
      <c r="AI135" s="33"/>
      <c r="AJ135" s="34"/>
      <c r="AK135" s="36">
        <f>SUM(AI135,AJ135)</f>
        <v>0</v>
      </c>
      <c r="AL135" s="33"/>
      <c r="AM135" s="34"/>
      <c r="AN135" s="36">
        <f>SUM(AL135,AM135)</f>
        <v>0</v>
      </c>
      <c r="AO135" s="33">
        <f t="shared" si="109"/>
        <v>0</v>
      </c>
      <c r="AP135" s="34">
        <f t="shared" si="147"/>
        <v>0</v>
      </c>
      <c r="AQ135" s="36">
        <f>SUM(AO135,AP135)</f>
        <v>0</v>
      </c>
      <c r="AR135" s="33"/>
      <c r="AS135" s="34"/>
      <c r="AT135" s="36">
        <f>SUM(AR135,AS135)</f>
        <v>0</v>
      </c>
      <c r="AU135" s="33"/>
      <c r="AV135" s="34"/>
      <c r="AW135" s="36">
        <f>SUM(AU135,AV135)</f>
        <v>0</v>
      </c>
      <c r="AX135" s="33"/>
      <c r="AY135" s="34"/>
      <c r="AZ135" s="36">
        <f>SUM(AX135,AY135)</f>
        <v>0</v>
      </c>
      <c r="BA135" s="33"/>
      <c r="BB135" s="34"/>
      <c r="BC135" s="36">
        <f>SUM(BA135,BB135)</f>
        <v>0</v>
      </c>
      <c r="BD135" s="33"/>
      <c r="BE135" s="34"/>
      <c r="BF135" s="36">
        <f>SUM(BD135,BE135)</f>
        <v>0</v>
      </c>
      <c r="BG135" s="33"/>
      <c r="BH135" s="34"/>
      <c r="BI135" s="36">
        <f>SUM(BG135,BH135)</f>
        <v>0</v>
      </c>
      <c r="BJ135" s="33"/>
      <c r="BK135" s="34"/>
      <c r="BL135" s="36">
        <f>SUM(BJ135,BK135)</f>
        <v>0</v>
      </c>
      <c r="BM135" s="33"/>
      <c r="BN135" s="34"/>
      <c r="BO135" s="36">
        <f>SUM(BM135,BN135)</f>
        <v>0</v>
      </c>
      <c r="BP135" s="33"/>
      <c r="BQ135" s="34"/>
      <c r="BR135" s="36">
        <f>SUM(BP135,BQ135)</f>
        <v>0</v>
      </c>
      <c r="BS135" s="33"/>
      <c r="BT135" s="34"/>
      <c r="BU135" s="36">
        <f>SUM(BS135,BT135)</f>
        <v>0</v>
      </c>
      <c r="BV135" s="33"/>
      <c r="BW135" s="34"/>
      <c r="BX135" s="36">
        <f>SUM(BV135,BW135)</f>
        <v>0</v>
      </c>
      <c r="BY135" s="33"/>
      <c r="BZ135" s="34"/>
      <c r="CA135" s="36">
        <f>SUM(BY135,BZ135)</f>
        <v>0</v>
      </c>
      <c r="CB135" s="33">
        <f t="shared" si="110"/>
        <v>0</v>
      </c>
      <c r="CC135" s="34">
        <f t="shared" si="110"/>
        <v>0</v>
      </c>
      <c r="CD135" s="36">
        <f>SUM(CB135,CC135)</f>
        <v>0</v>
      </c>
      <c r="CE135" s="33">
        <v>0</v>
      </c>
      <c r="CF135" s="34">
        <v>0</v>
      </c>
      <c r="CG135" s="36">
        <f t="shared" si="158"/>
        <v>0</v>
      </c>
      <c r="CH135" s="33">
        <v>0</v>
      </c>
      <c r="CI135" s="34">
        <v>0</v>
      </c>
      <c r="CJ135" s="36">
        <f>SUM(CH135,CI135)</f>
        <v>0</v>
      </c>
      <c r="CK135" s="33">
        <v>0</v>
      </c>
      <c r="CL135" s="34">
        <v>0</v>
      </c>
      <c r="CM135" s="36">
        <f>SUM(CK135,CL135)</f>
        <v>0</v>
      </c>
      <c r="CN135" s="33">
        <v>0</v>
      </c>
      <c r="CO135" s="34">
        <v>0</v>
      </c>
      <c r="CP135" s="36">
        <f>SUM(CN135,CO135)</f>
        <v>0</v>
      </c>
      <c r="CQ135" s="33">
        <v>0</v>
      </c>
      <c r="CR135" s="34">
        <v>0</v>
      </c>
      <c r="CS135" s="36">
        <f>SUM(CQ135,CR135)</f>
        <v>0</v>
      </c>
      <c r="CT135" s="33"/>
      <c r="CU135" s="34"/>
      <c r="CV135" s="36"/>
      <c r="CW135" s="33"/>
      <c r="CX135" s="34"/>
      <c r="CY135" s="36"/>
      <c r="CZ135" s="33"/>
      <c r="DA135" s="34"/>
      <c r="DB135" s="36"/>
      <c r="DC135" s="33"/>
      <c r="DD135" s="34"/>
      <c r="DE135" s="36"/>
      <c r="DF135" s="33"/>
      <c r="DG135" s="34"/>
      <c r="DH135" s="36"/>
      <c r="DI135" s="33"/>
      <c r="DJ135" s="34"/>
      <c r="DK135" s="36"/>
      <c r="DL135" s="33"/>
      <c r="DM135" s="34"/>
      <c r="DN135" s="36"/>
      <c r="DO135" s="33">
        <f t="shared" si="111"/>
        <v>0</v>
      </c>
      <c r="DP135" s="34">
        <f t="shared" si="148"/>
        <v>0</v>
      </c>
      <c r="DQ135" s="36">
        <f>SUM(DO135,DP135)</f>
        <v>0</v>
      </c>
    </row>
    <row r="136" spans="2:121" ht="30" x14ac:dyDescent="0.25">
      <c r="B136" s="199"/>
      <c r="C136" s="190"/>
      <c r="D136" s="84" t="s">
        <v>61</v>
      </c>
      <c r="E136" s="40">
        <f t="shared" ref="E136:AN136" si="159">+SUM(E131:E135)</f>
        <v>0</v>
      </c>
      <c r="F136" s="41">
        <f t="shared" si="159"/>
        <v>0</v>
      </c>
      <c r="G136" s="42">
        <f t="shared" si="159"/>
        <v>0</v>
      </c>
      <c r="H136" s="40">
        <f t="shared" si="159"/>
        <v>0</v>
      </c>
      <c r="I136" s="41">
        <f t="shared" si="159"/>
        <v>0</v>
      </c>
      <c r="J136" s="42">
        <f t="shared" si="159"/>
        <v>0</v>
      </c>
      <c r="K136" s="40">
        <f t="shared" si="159"/>
        <v>0</v>
      </c>
      <c r="L136" s="41">
        <f t="shared" si="159"/>
        <v>0</v>
      </c>
      <c r="M136" s="42">
        <f t="shared" si="159"/>
        <v>0</v>
      </c>
      <c r="N136" s="40">
        <f t="shared" si="159"/>
        <v>0</v>
      </c>
      <c r="O136" s="41">
        <f t="shared" si="159"/>
        <v>0</v>
      </c>
      <c r="P136" s="42">
        <f t="shared" si="159"/>
        <v>0</v>
      </c>
      <c r="Q136" s="40">
        <f t="shared" si="159"/>
        <v>0</v>
      </c>
      <c r="R136" s="41">
        <f t="shared" si="159"/>
        <v>0</v>
      </c>
      <c r="S136" s="42">
        <f t="shared" si="159"/>
        <v>0</v>
      </c>
      <c r="T136" s="40">
        <f t="shared" si="159"/>
        <v>0</v>
      </c>
      <c r="U136" s="41">
        <f t="shared" si="159"/>
        <v>0</v>
      </c>
      <c r="V136" s="42">
        <f t="shared" si="159"/>
        <v>0</v>
      </c>
      <c r="W136" s="40">
        <f t="shared" si="159"/>
        <v>0</v>
      </c>
      <c r="X136" s="41">
        <f t="shared" si="159"/>
        <v>0</v>
      </c>
      <c r="Y136" s="42">
        <f t="shared" si="159"/>
        <v>0</v>
      </c>
      <c r="Z136" s="40">
        <f t="shared" si="159"/>
        <v>0</v>
      </c>
      <c r="AA136" s="41">
        <f t="shared" si="159"/>
        <v>0</v>
      </c>
      <c r="AB136" s="42">
        <f t="shared" si="159"/>
        <v>0</v>
      </c>
      <c r="AC136" s="40">
        <f t="shared" si="159"/>
        <v>0</v>
      </c>
      <c r="AD136" s="41">
        <f t="shared" si="159"/>
        <v>0</v>
      </c>
      <c r="AE136" s="42">
        <f t="shared" si="159"/>
        <v>0</v>
      </c>
      <c r="AF136" s="40">
        <f t="shared" si="159"/>
        <v>0</v>
      </c>
      <c r="AG136" s="41">
        <f t="shared" si="159"/>
        <v>0</v>
      </c>
      <c r="AH136" s="42">
        <f t="shared" si="159"/>
        <v>0</v>
      </c>
      <c r="AI136" s="40">
        <f t="shared" si="159"/>
        <v>0</v>
      </c>
      <c r="AJ136" s="41">
        <f t="shared" si="159"/>
        <v>0</v>
      </c>
      <c r="AK136" s="42">
        <f t="shared" si="159"/>
        <v>0</v>
      </c>
      <c r="AL136" s="40">
        <f t="shared" si="159"/>
        <v>0</v>
      </c>
      <c r="AM136" s="41">
        <f t="shared" si="159"/>
        <v>0</v>
      </c>
      <c r="AN136" s="42">
        <f t="shared" si="159"/>
        <v>0</v>
      </c>
      <c r="AO136" s="40">
        <f t="shared" si="109"/>
        <v>0</v>
      </c>
      <c r="AP136" s="41">
        <f t="shared" si="147"/>
        <v>0</v>
      </c>
      <c r="AQ136" s="42">
        <f>+SUM(AQ131:AQ135)</f>
        <v>0</v>
      </c>
      <c r="AR136" s="40">
        <f t="shared" ref="AR136:CA136" si="160">+SUM(AR131:AR135)</f>
        <v>0</v>
      </c>
      <c r="AS136" s="41">
        <f t="shared" si="160"/>
        <v>0</v>
      </c>
      <c r="AT136" s="42">
        <f t="shared" si="160"/>
        <v>0</v>
      </c>
      <c r="AU136" s="40">
        <f t="shared" si="160"/>
        <v>0</v>
      </c>
      <c r="AV136" s="41">
        <f t="shared" si="160"/>
        <v>0</v>
      </c>
      <c r="AW136" s="42">
        <f t="shared" si="160"/>
        <v>0</v>
      </c>
      <c r="AX136" s="40">
        <f t="shared" si="160"/>
        <v>0</v>
      </c>
      <c r="AY136" s="41">
        <f t="shared" si="160"/>
        <v>0</v>
      </c>
      <c r="AZ136" s="42">
        <f t="shared" si="160"/>
        <v>0</v>
      </c>
      <c r="BA136" s="40">
        <f t="shared" si="160"/>
        <v>0</v>
      </c>
      <c r="BB136" s="41">
        <f t="shared" si="160"/>
        <v>0</v>
      </c>
      <c r="BC136" s="42">
        <f t="shared" si="160"/>
        <v>0</v>
      </c>
      <c r="BD136" s="40">
        <f t="shared" si="160"/>
        <v>0</v>
      </c>
      <c r="BE136" s="41">
        <f t="shared" si="160"/>
        <v>0</v>
      </c>
      <c r="BF136" s="42">
        <f t="shared" si="160"/>
        <v>0</v>
      </c>
      <c r="BG136" s="40">
        <f t="shared" si="160"/>
        <v>0</v>
      </c>
      <c r="BH136" s="41">
        <f t="shared" si="160"/>
        <v>0</v>
      </c>
      <c r="BI136" s="42">
        <f t="shared" si="160"/>
        <v>0</v>
      </c>
      <c r="BJ136" s="40">
        <f t="shared" si="160"/>
        <v>0</v>
      </c>
      <c r="BK136" s="41">
        <f t="shared" si="160"/>
        <v>0</v>
      </c>
      <c r="BL136" s="42">
        <f t="shared" si="160"/>
        <v>0</v>
      </c>
      <c r="BM136" s="40">
        <f t="shared" si="160"/>
        <v>0</v>
      </c>
      <c r="BN136" s="41">
        <f t="shared" si="160"/>
        <v>0</v>
      </c>
      <c r="BO136" s="42">
        <f t="shared" si="160"/>
        <v>0</v>
      </c>
      <c r="BP136" s="40">
        <f t="shared" si="160"/>
        <v>0</v>
      </c>
      <c r="BQ136" s="41">
        <f t="shared" si="160"/>
        <v>0</v>
      </c>
      <c r="BR136" s="42">
        <f t="shared" si="160"/>
        <v>0</v>
      </c>
      <c r="BS136" s="40">
        <f t="shared" si="160"/>
        <v>0</v>
      </c>
      <c r="BT136" s="41">
        <f t="shared" si="160"/>
        <v>0</v>
      </c>
      <c r="BU136" s="42">
        <f t="shared" si="160"/>
        <v>0</v>
      </c>
      <c r="BV136" s="40">
        <f t="shared" si="160"/>
        <v>0</v>
      </c>
      <c r="BW136" s="41">
        <f t="shared" si="160"/>
        <v>0</v>
      </c>
      <c r="BX136" s="42">
        <f t="shared" si="160"/>
        <v>0</v>
      </c>
      <c r="BY136" s="40">
        <f t="shared" si="160"/>
        <v>0</v>
      </c>
      <c r="BZ136" s="41">
        <f t="shared" si="160"/>
        <v>0</v>
      </c>
      <c r="CA136" s="42">
        <f t="shared" si="160"/>
        <v>0</v>
      </c>
      <c r="CB136" s="40">
        <f t="shared" si="110"/>
        <v>0</v>
      </c>
      <c r="CC136" s="41">
        <f t="shared" si="110"/>
        <v>0</v>
      </c>
      <c r="CD136" s="42">
        <f>+SUM(CD131:CD135)</f>
        <v>0</v>
      </c>
      <c r="CE136" s="40">
        <f t="shared" ref="CE136:DN136" si="161">+SUM(CE131:CE135)</f>
        <v>0</v>
      </c>
      <c r="CF136" s="41">
        <f t="shared" si="161"/>
        <v>0</v>
      </c>
      <c r="CG136" s="42">
        <f t="shared" si="161"/>
        <v>0</v>
      </c>
      <c r="CH136" s="40">
        <f t="shared" si="161"/>
        <v>0</v>
      </c>
      <c r="CI136" s="41">
        <f t="shared" si="161"/>
        <v>0</v>
      </c>
      <c r="CJ136" s="42">
        <f t="shared" si="161"/>
        <v>0</v>
      </c>
      <c r="CK136" s="40">
        <f t="shared" si="161"/>
        <v>0</v>
      </c>
      <c r="CL136" s="41">
        <f t="shared" si="161"/>
        <v>0</v>
      </c>
      <c r="CM136" s="42">
        <f t="shared" si="161"/>
        <v>0</v>
      </c>
      <c r="CN136" s="40">
        <f t="shared" si="161"/>
        <v>0</v>
      </c>
      <c r="CO136" s="41">
        <f t="shared" si="161"/>
        <v>0</v>
      </c>
      <c r="CP136" s="42">
        <f t="shared" si="161"/>
        <v>0</v>
      </c>
      <c r="CQ136" s="40">
        <f t="shared" si="161"/>
        <v>0</v>
      </c>
      <c r="CR136" s="41">
        <f t="shared" si="161"/>
        <v>0</v>
      </c>
      <c r="CS136" s="42">
        <f t="shared" si="161"/>
        <v>0</v>
      </c>
      <c r="CT136" s="40">
        <f t="shared" si="161"/>
        <v>0</v>
      </c>
      <c r="CU136" s="41">
        <f t="shared" si="161"/>
        <v>0</v>
      </c>
      <c r="CV136" s="42">
        <f t="shared" si="161"/>
        <v>0</v>
      </c>
      <c r="CW136" s="40">
        <f t="shared" si="161"/>
        <v>0</v>
      </c>
      <c r="CX136" s="41">
        <f t="shared" si="161"/>
        <v>0</v>
      </c>
      <c r="CY136" s="42">
        <f t="shared" si="161"/>
        <v>0</v>
      </c>
      <c r="CZ136" s="40">
        <f t="shared" si="161"/>
        <v>0</v>
      </c>
      <c r="DA136" s="41">
        <f t="shared" si="161"/>
        <v>0</v>
      </c>
      <c r="DB136" s="42">
        <f t="shared" si="161"/>
        <v>0</v>
      </c>
      <c r="DC136" s="40">
        <f t="shared" si="161"/>
        <v>0</v>
      </c>
      <c r="DD136" s="41">
        <f t="shared" si="161"/>
        <v>0</v>
      </c>
      <c r="DE136" s="42">
        <f t="shared" si="161"/>
        <v>0</v>
      </c>
      <c r="DF136" s="40">
        <f t="shared" si="161"/>
        <v>0</v>
      </c>
      <c r="DG136" s="41">
        <f t="shared" si="161"/>
        <v>0</v>
      </c>
      <c r="DH136" s="42">
        <f t="shared" si="161"/>
        <v>0</v>
      </c>
      <c r="DI136" s="40">
        <f t="shared" si="161"/>
        <v>0</v>
      </c>
      <c r="DJ136" s="41">
        <f t="shared" si="161"/>
        <v>0</v>
      </c>
      <c r="DK136" s="42">
        <f t="shared" si="161"/>
        <v>0</v>
      </c>
      <c r="DL136" s="40">
        <f t="shared" si="161"/>
        <v>0</v>
      </c>
      <c r="DM136" s="41">
        <f t="shared" si="161"/>
        <v>0</v>
      </c>
      <c r="DN136" s="42">
        <f t="shared" si="161"/>
        <v>0</v>
      </c>
      <c r="DO136" s="40">
        <f t="shared" si="111"/>
        <v>0</v>
      </c>
      <c r="DP136" s="41">
        <f t="shared" si="148"/>
        <v>0</v>
      </c>
      <c r="DQ136" s="42">
        <f>+SUM(DQ131:DQ135)</f>
        <v>0</v>
      </c>
    </row>
    <row r="137" spans="2:121" x14ac:dyDescent="0.25">
      <c r="B137" s="199"/>
      <c r="C137" s="190"/>
      <c r="D137" s="86" t="s">
        <v>62</v>
      </c>
      <c r="E137" s="43"/>
      <c r="F137" s="38"/>
      <c r="G137" s="44"/>
      <c r="H137" s="43"/>
      <c r="I137" s="38"/>
      <c r="J137" s="44"/>
      <c r="K137" s="43"/>
      <c r="L137" s="38"/>
      <c r="M137" s="44"/>
      <c r="N137" s="43"/>
      <c r="O137" s="38"/>
      <c r="P137" s="44"/>
      <c r="Q137" s="43"/>
      <c r="R137" s="38"/>
      <c r="S137" s="44"/>
      <c r="T137" s="43"/>
      <c r="U137" s="38"/>
      <c r="V137" s="44"/>
      <c r="W137" s="43"/>
      <c r="X137" s="38"/>
      <c r="Y137" s="44"/>
      <c r="Z137" s="43"/>
      <c r="AA137" s="38"/>
      <c r="AB137" s="44"/>
      <c r="AC137" s="43"/>
      <c r="AD137" s="38"/>
      <c r="AE137" s="44"/>
      <c r="AF137" s="43"/>
      <c r="AG137" s="38"/>
      <c r="AH137" s="44"/>
      <c r="AI137" s="43"/>
      <c r="AJ137" s="38"/>
      <c r="AK137" s="44"/>
      <c r="AL137" s="43"/>
      <c r="AM137" s="38"/>
      <c r="AN137" s="44"/>
      <c r="AO137" s="43">
        <f t="shared" si="109"/>
        <v>0</v>
      </c>
      <c r="AP137" s="38">
        <f t="shared" si="147"/>
        <v>0</v>
      </c>
      <c r="AQ137" s="44"/>
      <c r="AR137" s="43"/>
      <c r="AS137" s="38"/>
      <c r="AT137" s="44"/>
      <c r="AU137" s="43"/>
      <c r="AV137" s="38"/>
      <c r="AW137" s="44"/>
      <c r="AX137" s="43"/>
      <c r="AY137" s="38"/>
      <c r="AZ137" s="44"/>
      <c r="BA137" s="43"/>
      <c r="BB137" s="38"/>
      <c r="BC137" s="44"/>
      <c r="BD137" s="43"/>
      <c r="BE137" s="38"/>
      <c r="BF137" s="44"/>
      <c r="BG137" s="43"/>
      <c r="BH137" s="38"/>
      <c r="BI137" s="44"/>
      <c r="BJ137" s="43"/>
      <c r="BK137" s="38"/>
      <c r="BL137" s="44"/>
      <c r="BM137" s="43"/>
      <c r="BN137" s="38"/>
      <c r="BO137" s="44"/>
      <c r="BP137" s="43"/>
      <c r="BQ137" s="38"/>
      <c r="BR137" s="44"/>
      <c r="BS137" s="43"/>
      <c r="BT137" s="38"/>
      <c r="BU137" s="44"/>
      <c r="BV137" s="43"/>
      <c r="BW137" s="38"/>
      <c r="BX137" s="44"/>
      <c r="BY137" s="43"/>
      <c r="BZ137" s="38"/>
      <c r="CA137" s="44"/>
      <c r="CB137" s="43">
        <f t="shared" si="110"/>
        <v>0</v>
      </c>
      <c r="CC137" s="38">
        <f t="shared" si="110"/>
        <v>0</v>
      </c>
      <c r="CD137" s="44"/>
      <c r="CE137" s="43"/>
      <c r="CF137" s="38"/>
      <c r="CG137" s="44"/>
      <c r="CH137" s="43"/>
      <c r="CI137" s="38"/>
      <c r="CJ137" s="44"/>
      <c r="CK137" s="43"/>
      <c r="CL137" s="38"/>
      <c r="CM137" s="44"/>
      <c r="CN137" s="43"/>
      <c r="CO137" s="38"/>
      <c r="CP137" s="44"/>
      <c r="CQ137" s="43"/>
      <c r="CR137" s="38"/>
      <c r="CS137" s="44"/>
      <c r="CT137" s="43"/>
      <c r="CU137" s="38"/>
      <c r="CV137" s="44"/>
      <c r="CW137" s="43"/>
      <c r="CX137" s="38"/>
      <c r="CY137" s="44"/>
      <c r="CZ137" s="43"/>
      <c r="DA137" s="38"/>
      <c r="DB137" s="44"/>
      <c r="DC137" s="43"/>
      <c r="DD137" s="38"/>
      <c r="DE137" s="44"/>
      <c r="DF137" s="43"/>
      <c r="DG137" s="38"/>
      <c r="DH137" s="44"/>
      <c r="DI137" s="43"/>
      <c r="DJ137" s="38"/>
      <c r="DK137" s="44"/>
      <c r="DL137" s="43"/>
      <c r="DM137" s="38"/>
      <c r="DN137" s="44"/>
      <c r="DO137" s="43">
        <f t="shared" si="111"/>
        <v>0</v>
      </c>
      <c r="DP137" s="38">
        <f t="shared" si="148"/>
        <v>0</v>
      </c>
      <c r="DQ137" s="44"/>
    </row>
    <row r="138" spans="2:121" x14ac:dyDescent="0.25">
      <c r="B138" s="199"/>
      <c r="C138" s="190"/>
      <c r="D138" s="83" t="s">
        <v>63</v>
      </c>
      <c r="E138" s="33">
        <v>0</v>
      </c>
      <c r="F138" s="34">
        <v>0</v>
      </c>
      <c r="G138" s="36">
        <f>SUM(E138:F138)</f>
        <v>0</v>
      </c>
      <c r="H138" s="33">
        <v>0</v>
      </c>
      <c r="I138" s="34">
        <v>0</v>
      </c>
      <c r="J138" s="36">
        <f>SUM(H138:I138)</f>
        <v>0</v>
      </c>
      <c r="K138" s="33">
        <v>0</v>
      </c>
      <c r="L138" s="34">
        <v>0</v>
      </c>
      <c r="M138" s="36">
        <f>SUM(K138:L138)</f>
        <v>0</v>
      </c>
      <c r="N138" s="33">
        <v>0</v>
      </c>
      <c r="O138" s="34">
        <v>0</v>
      </c>
      <c r="P138" s="36">
        <f>SUM(N138:O138)</f>
        <v>0</v>
      </c>
      <c r="Q138" s="33">
        <v>0</v>
      </c>
      <c r="R138" s="34">
        <v>0</v>
      </c>
      <c r="S138" s="36">
        <f>SUM(Q138:R138)</f>
        <v>0</v>
      </c>
      <c r="T138" s="33">
        <v>0</v>
      </c>
      <c r="U138" s="34">
        <v>0</v>
      </c>
      <c r="V138" s="36">
        <f>SUM(T138:U138)</f>
        <v>0</v>
      </c>
      <c r="W138" s="33">
        <v>0</v>
      </c>
      <c r="X138" s="34">
        <v>0</v>
      </c>
      <c r="Y138" s="36">
        <f>SUM(W138:X138)</f>
        <v>0</v>
      </c>
      <c r="Z138" s="33">
        <v>0</v>
      </c>
      <c r="AA138" s="34">
        <v>0</v>
      </c>
      <c r="AB138" s="36">
        <f>SUM(Z138:AA138)</f>
        <v>0</v>
      </c>
      <c r="AC138" s="33">
        <v>0</v>
      </c>
      <c r="AD138" s="34">
        <v>0</v>
      </c>
      <c r="AE138" s="36">
        <f>SUM(AC138:AD138)</f>
        <v>0</v>
      </c>
      <c r="AF138" s="33">
        <v>0</v>
      </c>
      <c r="AG138" s="34">
        <v>0</v>
      </c>
      <c r="AH138" s="36">
        <f>SUM(AF138:AG138)</f>
        <v>0</v>
      </c>
      <c r="AI138" s="33">
        <v>0</v>
      </c>
      <c r="AJ138" s="34">
        <v>0</v>
      </c>
      <c r="AK138" s="36">
        <f>SUM(AI138:AJ138)</f>
        <v>0</v>
      </c>
      <c r="AL138" s="33">
        <v>0</v>
      </c>
      <c r="AM138" s="34">
        <v>0</v>
      </c>
      <c r="AN138" s="36">
        <f>SUM(AL138:AM138)</f>
        <v>0</v>
      </c>
      <c r="AO138" s="33">
        <f t="shared" si="109"/>
        <v>0</v>
      </c>
      <c r="AP138" s="34">
        <f t="shared" si="147"/>
        <v>0</v>
      </c>
      <c r="AQ138" s="36">
        <f>SUM(AO138:AP138)</f>
        <v>0</v>
      </c>
      <c r="AR138" s="33">
        <v>0</v>
      </c>
      <c r="AS138" s="34">
        <v>0</v>
      </c>
      <c r="AT138" s="36">
        <f>SUM(AR138:AS138)</f>
        <v>0</v>
      </c>
      <c r="AU138" s="33">
        <v>0</v>
      </c>
      <c r="AV138" s="34">
        <v>0</v>
      </c>
      <c r="AW138" s="36">
        <f>SUM(AU138:AV138)</f>
        <v>0</v>
      </c>
      <c r="AX138" s="33">
        <v>0</v>
      </c>
      <c r="AY138" s="34">
        <v>0</v>
      </c>
      <c r="AZ138" s="36">
        <f>SUM(AX138:AY138)</f>
        <v>0</v>
      </c>
      <c r="BA138" s="33">
        <v>0</v>
      </c>
      <c r="BB138" s="34">
        <v>0</v>
      </c>
      <c r="BC138" s="36">
        <f>SUM(BA138:BB138)</f>
        <v>0</v>
      </c>
      <c r="BD138" s="33">
        <v>0</v>
      </c>
      <c r="BE138" s="34">
        <v>0</v>
      </c>
      <c r="BF138" s="36">
        <f>SUM(BD138:BE138)</f>
        <v>0</v>
      </c>
      <c r="BG138" s="33">
        <v>0</v>
      </c>
      <c r="BH138" s="34">
        <v>0</v>
      </c>
      <c r="BI138" s="36">
        <f>SUM(BG138:BH138)</f>
        <v>0</v>
      </c>
      <c r="BJ138" s="33">
        <v>0</v>
      </c>
      <c r="BK138" s="34">
        <v>0</v>
      </c>
      <c r="BL138" s="36">
        <f>SUM(BJ138:BK138)</f>
        <v>0</v>
      </c>
      <c r="BM138" s="33">
        <v>0</v>
      </c>
      <c r="BN138" s="34">
        <v>0</v>
      </c>
      <c r="BO138" s="36">
        <f>SUM(BM138:BN138)</f>
        <v>0</v>
      </c>
      <c r="BP138" s="33">
        <v>0</v>
      </c>
      <c r="BQ138" s="34">
        <v>0</v>
      </c>
      <c r="BR138" s="36">
        <f>SUM(BP138:BQ138)</f>
        <v>0</v>
      </c>
      <c r="BS138" s="33">
        <v>0</v>
      </c>
      <c r="BT138" s="34">
        <v>0</v>
      </c>
      <c r="BU138" s="36">
        <f>SUM(BS138:BT138)</f>
        <v>0</v>
      </c>
      <c r="BV138" s="33">
        <v>0</v>
      </c>
      <c r="BW138" s="34">
        <v>0</v>
      </c>
      <c r="BX138" s="36">
        <f>SUM(BV138:BW138)</f>
        <v>0</v>
      </c>
      <c r="BY138" s="33">
        <v>0</v>
      </c>
      <c r="BZ138" s="34">
        <v>0</v>
      </c>
      <c r="CA138" s="36">
        <f>SUM(BY138:BZ138)</f>
        <v>0</v>
      </c>
      <c r="CB138" s="33">
        <f t="shared" si="110"/>
        <v>0</v>
      </c>
      <c r="CC138" s="34">
        <f t="shared" si="110"/>
        <v>0</v>
      </c>
      <c r="CD138" s="36">
        <f>SUM(CB138:CC138)</f>
        <v>0</v>
      </c>
      <c r="CE138" s="33">
        <v>0</v>
      </c>
      <c r="CF138" s="34">
        <v>0</v>
      </c>
      <c r="CG138" s="36">
        <v>0</v>
      </c>
      <c r="CH138" s="33">
        <v>0</v>
      </c>
      <c r="CI138" s="34">
        <v>0</v>
      </c>
      <c r="CJ138" s="36">
        <f>SUM(CH138:CI138)</f>
        <v>0</v>
      </c>
      <c r="CK138" s="33">
        <v>0</v>
      </c>
      <c r="CL138" s="34">
        <v>0</v>
      </c>
      <c r="CM138" s="36">
        <f>(CK138+CL138)</f>
        <v>0</v>
      </c>
      <c r="CN138" s="33">
        <v>0</v>
      </c>
      <c r="CO138" s="34">
        <v>0</v>
      </c>
      <c r="CP138" s="36">
        <f>(CN138+CO138)</f>
        <v>0</v>
      </c>
      <c r="CQ138" s="33">
        <v>0</v>
      </c>
      <c r="CR138" s="34">
        <v>0</v>
      </c>
      <c r="CS138" s="36">
        <f>SUM(CQ138:CR138)</f>
        <v>0</v>
      </c>
      <c r="CT138" s="33"/>
      <c r="CU138" s="34"/>
      <c r="CV138" s="36"/>
      <c r="CW138" s="33"/>
      <c r="CX138" s="34"/>
      <c r="CY138" s="36"/>
      <c r="CZ138" s="33"/>
      <c r="DA138" s="34"/>
      <c r="DB138" s="36"/>
      <c r="DC138" s="33"/>
      <c r="DD138" s="34"/>
      <c r="DE138" s="36"/>
      <c r="DF138" s="33"/>
      <c r="DG138" s="34"/>
      <c r="DH138" s="36"/>
      <c r="DI138" s="33"/>
      <c r="DJ138" s="34"/>
      <c r="DK138" s="36"/>
      <c r="DL138" s="33"/>
      <c r="DM138" s="34"/>
      <c r="DN138" s="36"/>
      <c r="DO138" s="33">
        <f t="shared" si="111"/>
        <v>0</v>
      </c>
      <c r="DP138" s="34">
        <f t="shared" si="148"/>
        <v>0</v>
      </c>
      <c r="DQ138" s="36">
        <f>SUM(DO138:DP138)</f>
        <v>0</v>
      </c>
    </row>
    <row r="139" spans="2:121" x14ac:dyDescent="0.25">
      <c r="B139" s="199"/>
      <c r="C139" s="190"/>
      <c r="D139" s="84" t="s">
        <v>64</v>
      </c>
      <c r="E139" s="46">
        <f>E138</f>
        <v>0</v>
      </c>
      <c r="F139" s="47">
        <f>F138</f>
        <v>0</v>
      </c>
      <c r="G139" s="53">
        <f>SUM(E139:F139)</f>
        <v>0</v>
      </c>
      <c r="H139" s="46">
        <f>H138</f>
        <v>0</v>
      </c>
      <c r="I139" s="47">
        <f>I138</f>
        <v>0</v>
      </c>
      <c r="J139" s="53">
        <f>SUM(H139:I139)</f>
        <v>0</v>
      </c>
      <c r="K139" s="46">
        <f>K138</f>
        <v>0</v>
      </c>
      <c r="L139" s="47">
        <f>L138</f>
        <v>0</v>
      </c>
      <c r="M139" s="53">
        <f>SUM(K139:L139)</f>
        <v>0</v>
      </c>
      <c r="N139" s="46">
        <f>N138</f>
        <v>0</v>
      </c>
      <c r="O139" s="47">
        <f>O138</f>
        <v>0</v>
      </c>
      <c r="P139" s="53">
        <f>SUM(N139:O139)</f>
        <v>0</v>
      </c>
      <c r="Q139" s="46">
        <f>Q138</f>
        <v>0</v>
      </c>
      <c r="R139" s="47">
        <f>R138</f>
        <v>0</v>
      </c>
      <c r="S139" s="53">
        <f>SUM(Q139:R139)</f>
        <v>0</v>
      </c>
      <c r="T139" s="46">
        <f>T138</f>
        <v>0</v>
      </c>
      <c r="U139" s="47">
        <f>U138</f>
        <v>0</v>
      </c>
      <c r="V139" s="53">
        <f>SUM(T139:U139)</f>
        <v>0</v>
      </c>
      <c r="W139" s="46">
        <f>W138</f>
        <v>0</v>
      </c>
      <c r="X139" s="47">
        <f>X138</f>
        <v>0</v>
      </c>
      <c r="Y139" s="53">
        <f>SUM(W139:X139)</f>
        <v>0</v>
      </c>
      <c r="Z139" s="46">
        <f>Z138</f>
        <v>0</v>
      </c>
      <c r="AA139" s="47">
        <f>AA138</f>
        <v>0</v>
      </c>
      <c r="AB139" s="53">
        <f>SUM(Z139:AA139)</f>
        <v>0</v>
      </c>
      <c r="AC139" s="46">
        <f>AC138</f>
        <v>0</v>
      </c>
      <c r="AD139" s="47">
        <f>AD138</f>
        <v>0</v>
      </c>
      <c r="AE139" s="53">
        <f>SUM(AC139:AD139)</f>
        <v>0</v>
      </c>
      <c r="AF139" s="46">
        <f>AF138</f>
        <v>0</v>
      </c>
      <c r="AG139" s="47">
        <f>AG138</f>
        <v>0</v>
      </c>
      <c r="AH139" s="53">
        <f>SUM(AF139:AG139)</f>
        <v>0</v>
      </c>
      <c r="AI139" s="46">
        <f>AI138</f>
        <v>0</v>
      </c>
      <c r="AJ139" s="47">
        <f>AJ138</f>
        <v>0</v>
      </c>
      <c r="AK139" s="53">
        <f>SUM(AI139:AJ139)</f>
        <v>0</v>
      </c>
      <c r="AL139" s="46">
        <f>AL138</f>
        <v>0</v>
      </c>
      <c r="AM139" s="47">
        <f>AM138</f>
        <v>0</v>
      </c>
      <c r="AN139" s="53">
        <f>SUM(AL139:AM139)</f>
        <v>0</v>
      </c>
      <c r="AO139" s="46">
        <f t="shared" si="109"/>
        <v>0</v>
      </c>
      <c r="AP139" s="47">
        <f t="shared" si="147"/>
        <v>0</v>
      </c>
      <c r="AQ139" s="53">
        <f>SUM(AO139:AP139)</f>
        <v>0</v>
      </c>
      <c r="AR139" s="46">
        <f>AR138</f>
        <v>0</v>
      </c>
      <c r="AS139" s="47">
        <f>AS138</f>
        <v>0</v>
      </c>
      <c r="AT139" s="53">
        <f>SUM(AR139:AS139)</f>
        <v>0</v>
      </c>
      <c r="AU139" s="46">
        <f>AU138</f>
        <v>0</v>
      </c>
      <c r="AV139" s="47">
        <f>AV138</f>
        <v>0</v>
      </c>
      <c r="AW139" s="53">
        <f>SUM(AU139:AV139)</f>
        <v>0</v>
      </c>
      <c r="AX139" s="46">
        <f>AX138</f>
        <v>0</v>
      </c>
      <c r="AY139" s="47">
        <f>AY138</f>
        <v>0</v>
      </c>
      <c r="AZ139" s="53">
        <f>SUM(AX139:AY139)</f>
        <v>0</v>
      </c>
      <c r="BA139" s="46">
        <f>BA138</f>
        <v>0</v>
      </c>
      <c r="BB139" s="47">
        <f>BB138</f>
        <v>0</v>
      </c>
      <c r="BC139" s="53">
        <f>SUM(BA139:BB139)</f>
        <v>0</v>
      </c>
      <c r="BD139" s="46">
        <f>BD138</f>
        <v>0</v>
      </c>
      <c r="BE139" s="47">
        <f>BE138</f>
        <v>0</v>
      </c>
      <c r="BF139" s="53">
        <f>SUM(BD139:BE139)</f>
        <v>0</v>
      </c>
      <c r="BG139" s="46">
        <f>BG138</f>
        <v>0</v>
      </c>
      <c r="BH139" s="47">
        <f>BH138</f>
        <v>0</v>
      </c>
      <c r="BI139" s="53">
        <f>SUM(BG139:BH139)</f>
        <v>0</v>
      </c>
      <c r="BJ139" s="46">
        <f>BJ138</f>
        <v>0</v>
      </c>
      <c r="BK139" s="47">
        <f>BK138</f>
        <v>0</v>
      </c>
      <c r="BL139" s="53">
        <f>SUM(BJ139:BK139)</f>
        <v>0</v>
      </c>
      <c r="BM139" s="46">
        <f>BM138</f>
        <v>0</v>
      </c>
      <c r="BN139" s="47">
        <f>BN138</f>
        <v>0</v>
      </c>
      <c r="BO139" s="53">
        <f>SUM(BM139:BN139)</f>
        <v>0</v>
      </c>
      <c r="BP139" s="46">
        <f>BP138</f>
        <v>0</v>
      </c>
      <c r="BQ139" s="47">
        <f>BQ138</f>
        <v>0</v>
      </c>
      <c r="BR139" s="53">
        <f>SUM(BP139:BQ139)</f>
        <v>0</v>
      </c>
      <c r="BS139" s="46">
        <f>BS138</f>
        <v>0</v>
      </c>
      <c r="BT139" s="47">
        <f>BT138</f>
        <v>0</v>
      </c>
      <c r="BU139" s="53">
        <f>SUM(BS139:BT139)</f>
        <v>0</v>
      </c>
      <c r="BV139" s="46">
        <f>BV138</f>
        <v>0</v>
      </c>
      <c r="BW139" s="47">
        <f>BW138</f>
        <v>0</v>
      </c>
      <c r="BX139" s="53">
        <f>SUM(BV139:BW139)</f>
        <v>0</v>
      </c>
      <c r="BY139" s="46">
        <f>BY138</f>
        <v>0</v>
      </c>
      <c r="BZ139" s="47">
        <f>BZ138</f>
        <v>0</v>
      </c>
      <c r="CA139" s="53">
        <f>SUM(BY139:BZ139)</f>
        <v>0</v>
      </c>
      <c r="CB139" s="46">
        <f t="shared" si="110"/>
        <v>0</v>
      </c>
      <c r="CC139" s="47">
        <f t="shared" si="110"/>
        <v>0</v>
      </c>
      <c r="CD139" s="53">
        <f>SUM(CB139:CC139)</f>
        <v>0</v>
      </c>
      <c r="CE139" s="46">
        <f>CE138</f>
        <v>0</v>
      </c>
      <c r="CF139" s="47">
        <f>CF138</f>
        <v>0</v>
      </c>
      <c r="CG139" s="53">
        <f>SUM(CE139:CF139)</f>
        <v>0</v>
      </c>
      <c r="CH139" s="46">
        <f>CH138</f>
        <v>0</v>
      </c>
      <c r="CI139" s="47">
        <f>CI138</f>
        <v>0</v>
      </c>
      <c r="CJ139" s="53">
        <f>SUM(CH139:CI139)</f>
        <v>0</v>
      </c>
      <c r="CK139" s="46">
        <f>CK138</f>
        <v>0</v>
      </c>
      <c r="CL139" s="47">
        <f>CL138</f>
        <v>0</v>
      </c>
      <c r="CM139" s="53">
        <f>SUM(CK139:CL139)</f>
        <v>0</v>
      </c>
      <c r="CN139" s="46">
        <f>CN138</f>
        <v>0</v>
      </c>
      <c r="CO139" s="47">
        <f>CO138</f>
        <v>0</v>
      </c>
      <c r="CP139" s="53">
        <f>SUM(CN139:CO139)</f>
        <v>0</v>
      </c>
      <c r="CQ139" s="46">
        <f>CQ138</f>
        <v>0</v>
      </c>
      <c r="CR139" s="47">
        <f>CR138</f>
        <v>0</v>
      </c>
      <c r="CS139" s="53">
        <f>SUM(CQ139:CR139)</f>
        <v>0</v>
      </c>
      <c r="CT139" s="46">
        <f>CT138</f>
        <v>0</v>
      </c>
      <c r="CU139" s="47">
        <f>CU138</f>
        <v>0</v>
      </c>
      <c r="CV139" s="53">
        <f>SUM(CT139:CU139)</f>
        <v>0</v>
      </c>
      <c r="CW139" s="46">
        <f>CW138</f>
        <v>0</v>
      </c>
      <c r="CX139" s="47">
        <f>CX138</f>
        <v>0</v>
      </c>
      <c r="CY139" s="53">
        <f>SUM(CW139:CX139)</f>
        <v>0</v>
      </c>
      <c r="CZ139" s="46">
        <f>CZ138</f>
        <v>0</v>
      </c>
      <c r="DA139" s="47">
        <f>DA138</f>
        <v>0</v>
      </c>
      <c r="DB139" s="53">
        <f>SUM(CZ139:DA139)</f>
        <v>0</v>
      </c>
      <c r="DC139" s="46">
        <f>DC138</f>
        <v>0</v>
      </c>
      <c r="DD139" s="47">
        <f>DD138</f>
        <v>0</v>
      </c>
      <c r="DE139" s="53">
        <f>SUM(DC139:DD139)</f>
        <v>0</v>
      </c>
      <c r="DF139" s="46">
        <f>DF138</f>
        <v>0</v>
      </c>
      <c r="DG139" s="47">
        <f>DG138</f>
        <v>0</v>
      </c>
      <c r="DH139" s="53">
        <f>SUM(DF139:DG139)</f>
        <v>0</v>
      </c>
      <c r="DI139" s="46">
        <f>DI138</f>
        <v>0</v>
      </c>
      <c r="DJ139" s="47">
        <f>DJ138</f>
        <v>0</v>
      </c>
      <c r="DK139" s="53">
        <f>SUM(DI139:DJ139)</f>
        <v>0</v>
      </c>
      <c r="DL139" s="46">
        <f>DL138</f>
        <v>0</v>
      </c>
      <c r="DM139" s="47">
        <f>DM138</f>
        <v>0</v>
      </c>
      <c r="DN139" s="53">
        <f>SUM(DL139:DM139)</f>
        <v>0</v>
      </c>
      <c r="DO139" s="46">
        <f t="shared" si="111"/>
        <v>0</v>
      </c>
      <c r="DP139" s="47">
        <f t="shared" si="148"/>
        <v>0</v>
      </c>
      <c r="DQ139" s="53">
        <f>SUM(DO139:DP139)</f>
        <v>0</v>
      </c>
    </row>
    <row r="140" spans="2:121" s="89" customFormat="1" ht="19.5" thickBot="1" x14ac:dyDescent="0.35">
      <c r="B140" s="199"/>
      <c r="C140" s="192"/>
      <c r="D140" s="88" t="s">
        <v>73</v>
      </c>
      <c r="E140" s="49">
        <f t="shared" ref="E140:AB140" si="162">+E136+E129+E139</f>
        <v>0</v>
      </c>
      <c r="F140" s="50">
        <f t="shared" si="162"/>
        <v>389.31297709923962</v>
      </c>
      <c r="G140" s="51">
        <f t="shared" si="162"/>
        <v>389.31297709923962</v>
      </c>
      <c r="H140" s="49">
        <f t="shared" si="162"/>
        <v>0</v>
      </c>
      <c r="I140" s="50">
        <f t="shared" si="162"/>
        <v>404.58015267175875</v>
      </c>
      <c r="J140" s="51">
        <f t="shared" si="162"/>
        <v>404.58015267175875</v>
      </c>
      <c r="K140" s="49">
        <f t="shared" si="162"/>
        <v>0</v>
      </c>
      <c r="L140" s="50">
        <f t="shared" si="162"/>
        <v>492.36641221374418</v>
      </c>
      <c r="M140" s="51">
        <f t="shared" si="162"/>
        <v>492.36641221374418</v>
      </c>
      <c r="N140" s="49">
        <f t="shared" si="162"/>
        <v>0</v>
      </c>
      <c r="O140" s="50">
        <f t="shared" si="162"/>
        <v>480.91603053435477</v>
      </c>
      <c r="P140" s="51">
        <f t="shared" si="162"/>
        <v>480.91603053435477</v>
      </c>
      <c r="Q140" s="49">
        <f t="shared" si="162"/>
        <v>0</v>
      </c>
      <c r="R140" s="50">
        <f t="shared" si="162"/>
        <v>408.39694656488854</v>
      </c>
      <c r="S140" s="51">
        <f t="shared" si="162"/>
        <v>408.39694656488854</v>
      </c>
      <c r="T140" s="49">
        <f t="shared" si="162"/>
        <v>0</v>
      </c>
      <c r="U140" s="50">
        <f t="shared" si="162"/>
        <v>576.33587786259977</v>
      </c>
      <c r="V140" s="51">
        <f t="shared" si="162"/>
        <v>576.33587786259977</v>
      </c>
      <c r="W140" s="49">
        <f t="shared" si="162"/>
        <v>0</v>
      </c>
      <c r="X140" s="50">
        <f t="shared" si="162"/>
        <v>404.58015267175875</v>
      </c>
      <c r="Y140" s="51">
        <f t="shared" si="162"/>
        <v>404.58015267175875</v>
      </c>
      <c r="Z140" s="49">
        <f t="shared" si="162"/>
        <v>0</v>
      </c>
      <c r="AA140" s="50">
        <f t="shared" si="162"/>
        <v>507.63358778626338</v>
      </c>
      <c r="AB140" s="51">
        <f t="shared" si="162"/>
        <v>507.63358778626338</v>
      </c>
      <c r="AC140" s="49">
        <f>+AC136+AC129+AC139</f>
        <v>0</v>
      </c>
      <c r="AD140" s="50">
        <f t="shared" ref="AD140:AN140" si="163">+AD136+AD129+AD139</f>
        <v>351.14503816794161</v>
      </c>
      <c r="AE140" s="51">
        <f t="shared" si="163"/>
        <v>351.14503816794161</v>
      </c>
      <c r="AF140" s="49">
        <f t="shared" si="163"/>
        <v>0</v>
      </c>
      <c r="AG140" s="50">
        <f t="shared" si="163"/>
        <v>400.76335877862897</v>
      </c>
      <c r="AH140" s="51">
        <f t="shared" si="163"/>
        <v>400.76335877862897</v>
      </c>
      <c r="AI140" s="49">
        <f t="shared" si="163"/>
        <v>0</v>
      </c>
      <c r="AJ140" s="50">
        <f t="shared" si="163"/>
        <v>347.32824427481177</v>
      </c>
      <c r="AK140" s="51">
        <f t="shared" si="163"/>
        <v>347.32824427481177</v>
      </c>
      <c r="AL140" s="49">
        <f t="shared" si="163"/>
        <v>0</v>
      </c>
      <c r="AM140" s="50">
        <f t="shared" si="163"/>
        <v>385.49618320610978</v>
      </c>
      <c r="AN140" s="51">
        <f t="shared" si="163"/>
        <v>385.49618320610978</v>
      </c>
      <c r="AO140" s="49">
        <f t="shared" si="109"/>
        <v>0</v>
      </c>
      <c r="AP140" s="50">
        <f t="shared" si="147"/>
        <v>5148.8549618320994</v>
      </c>
      <c r="AQ140" s="51">
        <f>+AQ136+AQ129+AQ139</f>
        <v>5148.8549618320994</v>
      </c>
      <c r="AR140" s="49">
        <f t="shared" ref="AR140:CA140" si="164">+AR136+AR129+AR139</f>
        <v>0</v>
      </c>
      <c r="AS140" s="50">
        <f t="shared" si="164"/>
        <v>305.34351149999998</v>
      </c>
      <c r="AT140" s="51">
        <f t="shared" si="164"/>
        <v>305.34351149999998</v>
      </c>
      <c r="AU140" s="49">
        <f t="shared" si="164"/>
        <v>1.7175572519084099</v>
      </c>
      <c r="AV140" s="50">
        <f t="shared" si="164"/>
        <v>406.73282440000003</v>
      </c>
      <c r="AW140" s="51">
        <f t="shared" si="164"/>
        <v>408.45038165190846</v>
      </c>
      <c r="AX140" s="49">
        <f t="shared" si="164"/>
        <v>0</v>
      </c>
      <c r="AY140" s="50">
        <f t="shared" si="164"/>
        <v>324.42748089999998</v>
      </c>
      <c r="AZ140" s="51">
        <f t="shared" si="164"/>
        <v>324.42748089999998</v>
      </c>
      <c r="BA140" s="49">
        <f t="shared" si="164"/>
        <v>0</v>
      </c>
      <c r="BB140" s="50">
        <f t="shared" si="164"/>
        <v>435.11068699999998</v>
      </c>
      <c r="BC140" s="51">
        <f t="shared" si="164"/>
        <v>435.11068699999998</v>
      </c>
      <c r="BD140" s="49">
        <f t="shared" si="164"/>
        <v>0</v>
      </c>
      <c r="BE140" s="50">
        <f t="shared" si="164"/>
        <v>568.70229010000003</v>
      </c>
      <c r="BF140" s="51">
        <f t="shared" si="164"/>
        <v>568.70229010000003</v>
      </c>
      <c r="BG140" s="49">
        <f t="shared" si="164"/>
        <v>0</v>
      </c>
      <c r="BH140" s="50">
        <f t="shared" si="164"/>
        <v>0</v>
      </c>
      <c r="BI140" s="51">
        <f t="shared" si="164"/>
        <v>0</v>
      </c>
      <c r="BJ140" s="49">
        <f t="shared" si="164"/>
        <v>0</v>
      </c>
      <c r="BK140" s="50">
        <f t="shared" si="164"/>
        <v>312.97709930000002</v>
      </c>
      <c r="BL140" s="51">
        <f t="shared" si="164"/>
        <v>312.97709930000002</v>
      </c>
      <c r="BM140" s="49">
        <f t="shared" si="164"/>
        <v>0</v>
      </c>
      <c r="BN140" s="50">
        <f t="shared" si="164"/>
        <v>0</v>
      </c>
      <c r="BO140" s="51">
        <f t="shared" si="164"/>
        <v>0</v>
      </c>
      <c r="BP140" s="49">
        <f>+BP136+BP129+BP139</f>
        <v>0</v>
      </c>
      <c r="BQ140" s="50">
        <f t="shared" si="164"/>
        <v>0</v>
      </c>
      <c r="BR140" s="51">
        <f t="shared" si="164"/>
        <v>0</v>
      </c>
      <c r="BS140" s="49">
        <f t="shared" si="164"/>
        <v>0</v>
      </c>
      <c r="BT140" s="50">
        <f t="shared" si="164"/>
        <v>0</v>
      </c>
      <c r="BU140" s="51">
        <f t="shared" si="164"/>
        <v>0</v>
      </c>
      <c r="BV140" s="49">
        <f t="shared" si="164"/>
        <v>0</v>
      </c>
      <c r="BW140" s="50">
        <f t="shared" si="164"/>
        <v>0</v>
      </c>
      <c r="BX140" s="51">
        <f t="shared" si="164"/>
        <v>0</v>
      </c>
      <c r="BY140" s="49">
        <f t="shared" si="164"/>
        <v>0</v>
      </c>
      <c r="BZ140" s="50">
        <f t="shared" si="164"/>
        <v>0</v>
      </c>
      <c r="CA140" s="51">
        <f t="shared" si="164"/>
        <v>0</v>
      </c>
      <c r="CB140" s="49">
        <f t="shared" si="110"/>
        <v>1.7175572519084099</v>
      </c>
      <c r="CC140" s="50">
        <f t="shared" si="110"/>
        <v>2353.2938932000002</v>
      </c>
      <c r="CD140" s="51">
        <f>+CD136+CD129+CD139</f>
        <v>2355.0114504519088</v>
      </c>
      <c r="CE140" s="49">
        <f t="shared" ref="CE140:DB140" si="165">+CE136+CE129+CE139</f>
        <v>0</v>
      </c>
      <c r="CF140" s="50">
        <f t="shared" si="165"/>
        <v>507.63358779999999</v>
      </c>
      <c r="CG140" s="51">
        <f t="shared" si="165"/>
        <v>507.63358779999999</v>
      </c>
      <c r="CH140" s="49">
        <f t="shared" si="165"/>
        <v>0</v>
      </c>
      <c r="CI140" s="50">
        <f t="shared" si="165"/>
        <v>446.5648855</v>
      </c>
      <c r="CJ140" s="51">
        <f t="shared" si="165"/>
        <v>446.5648855</v>
      </c>
      <c r="CK140" s="49">
        <f t="shared" si="165"/>
        <v>0</v>
      </c>
      <c r="CL140" s="50">
        <f t="shared" si="165"/>
        <v>473.28244269999999</v>
      </c>
      <c r="CM140" s="51">
        <f t="shared" si="165"/>
        <v>473.28244269999999</v>
      </c>
      <c r="CN140" s="49">
        <f t="shared" si="165"/>
        <v>0</v>
      </c>
      <c r="CO140" s="50">
        <f t="shared" si="165"/>
        <v>557.25190840000005</v>
      </c>
      <c r="CP140" s="51">
        <f t="shared" si="165"/>
        <v>557.25190840000005</v>
      </c>
      <c r="CQ140" s="49">
        <f t="shared" si="165"/>
        <v>0</v>
      </c>
      <c r="CR140" s="50">
        <f t="shared" si="165"/>
        <v>522.90076339999996</v>
      </c>
      <c r="CS140" s="51">
        <f t="shared" si="165"/>
        <v>522.90076339999996</v>
      </c>
      <c r="CT140" s="49">
        <f t="shared" si="165"/>
        <v>0</v>
      </c>
      <c r="CU140" s="50">
        <f t="shared" si="165"/>
        <v>0</v>
      </c>
      <c r="CV140" s="51">
        <f t="shared" si="165"/>
        <v>0</v>
      </c>
      <c r="CW140" s="49">
        <f t="shared" si="165"/>
        <v>0</v>
      </c>
      <c r="CX140" s="50">
        <f t="shared" si="165"/>
        <v>0</v>
      </c>
      <c r="CY140" s="51">
        <f t="shared" si="165"/>
        <v>0</v>
      </c>
      <c r="CZ140" s="49">
        <f t="shared" si="165"/>
        <v>0</v>
      </c>
      <c r="DA140" s="50">
        <f t="shared" si="165"/>
        <v>0</v>
      </c>
      <c r="DB140" s="51">
        <f t="shared" si="165"/>
        <v>0</v>
      </c>
      <c r="DC140" s="49">
        <f>+DC136+DC129+DC139</f>
        <v>0</v>
      </c>
      <c r="DD140" s="50">
        <f t="shared" ref="DD140:DN140" si="166">+DD136+DD129+DD139</f>
        <v>0</v>
      </c>
      <c r="DE140" s="51">
        <f t="shared" si="166"/>
        <v>0</v>
      </c>
      <c r="DF140" s="49">
        <f t="shared" si="166"/>
        <v>0</v>
      </c>
      <c r="DG140" s="50">
        <f t="shared" si="166"/>
        <v>0</v>
      </c>
      <c r="DH140" s="51">
        <f t="shared" si="166"/>
        <v>0</v>
      </c>
      <c r="DI140" s="49">
        <f t="shared" si="166"/>
        <v>0</v>
      </c>
      <c r="DJ140" s="50">
        <f t="shared" si="166"/>
        <v>0</v>
      </c>
      <c r="DK140" s="51">
        <f t="shared" si="166"/>
        <v>0</v>
      </c>
      <c r="DL140" s="49">
        <f t="shared" si="166"/>
        <v>0</v>
      </c>
      <c r="DM140" s="50">
        <f t="shared" si="166"/>
        <v>0</v>
      </c>
      <c r="DN140" s="51">
        <f t="shared" si="166"/>
        <v>0</v>
      </c>
      <c r="DO140" s="49">
        <f t="shared" si="111"/>
        <v>0</v>
      </c>
      <c r="DP140" s="50">
        <f t="shared" si="148"/>
        <v>2507.6335878</v>
      </c>
      <c r="DQ140" s="51">
        <f>+DQ136+DQ129+DQ139</f>
        <v>2507.6335878</v>
      </c>
    </row>
    <row r="141" spans="2:121" x14ac:dyDescent="0.25">
      <c r="B141" s="199"/>
      <c r="C141" s="189" t="s">
        <v>35</v>
      </c>
      <c r="D141" s="90" t="s">
        <v>50</v>
      </c>
      <c r="E141" s="43"/>
      <c r="F141" s="38"/>
      <c r="G141" s="44"/>
      <c r="H141" s="43"/>
      <c r="I141" s="38"/>
      <c r="J141" s="44"/>
      <c r="K141" s="43"/>
      <c r="L141" s="38"/>
      <c r="M141" s="44"/>
      <c r="N141" s="43"/>
      <c r="O141" s="38"/>
      <c r="P141" s="44"/>
      <c r="Q141" s="43"/>
      <c r="R141" s="38"/>
      <c r="S141" s="44"/>
      <c r="T141" s="43"/>
      <c r="U141" s="38"/>
      <c r="V141" s="44"/>
      <c r="W141" s="43"/>
      <c r="X141" s="38"/>
      <c r="Y141" s="44"/>
      <c r="Z141" s="43"/>
      <c r="AA141" s="38"/>
      <c r="AB141" s="44"/>
      <c r="AC141" s="43"/>
      <c r="AD141" s="38"/>
      <c r="AE141" s="44"/>
      <c r="AF141" s="43"/>
      <c r="AG141" s="38"/>
      <c r="AH141" s="44"/>
      <c r="AI141" s="43"/>
      <c r="AJ141" s="38"/>
      <c r="AK141" s="44"/>
      <c r="AL141" s="43"/>
      <c r="AM141" s="38"/>
      <c r="AN141" s="44"/>
      <c r="AO141" s="43">
        <f t="shared" si="109"/>
        <v>0</v>
      </c>
      <c r="AP141" s="38">
        <f t="shared" si="147"/>
        <v>0</v>
      </c>
      <c r="AQ141" s="44"/>
      <c r="AR141" s="43"/>
      <c r="AS141" s="38"/>
      <c r="AT141" s="44"/>
      <c r="AU141" s="43"/>
      <c r="AV141" s="38"/>
      <c r="AW141" s="44"/>
      <c r="AX141" s="43"/>
      <c r="AY141" s="38"/>
      <c r="AZ141" s="44"/>
      <c r="BA141" s="43"/>
      <c r="BB141" s="38"/>
      <c r="BC141" s="44"/>
      <c r="BD141" s="43"/>
      <c r="BE141" s="38"/>
      <c r="BF141" s="44"/>
      <c r="BG141" s="43"/>
      <c r="BH141" s="38"/>
      <c r="BI141" s="44"/>
      <c r="BJ141" s="43"/>
      <c r="BK141" s="38"/>
      <c r="BL141" s="44"/>
      <c r="BM141" s="43"/>
      <c r="BN141" s="38"/>
      <c r="BO141" s="44"/>
      <c r="BP141" s="43"/>
      <c r="BQ141" s="38"/>
      <c r="BR141" s="44"/>
      <c r="BS141" s="43"/>
      <c r="BT141" s="38"/>
      <c r="BU141" s="44"/>
      <c r="BV141" s="43"/>
      <c r="BW141" s="38"/>
      <c r="BX141" s="44"/>
      <c r="BY141" s="43"/>
      <c r="BZ141" s="38"/>
      <c r="CA141" s="44"/>
      <c r="CB141" s="43">
        <f t="shared" si="110"/>
        <v>0</v>
      </c>
      <c r="CC141" s="38">
        <f t="shared" si="110"/>
        <v>0</v>
      </c>
      <c r="CD141" s="44"/>
      <c r="CE141" s="43"/>
      <c r="CF141" s="38"/>
      <c r="CG141" s="44"/>
      <c r="CH141" s="43"/>
      <c r="CI141" s="38"/>
      <c r="CJ141" s="44"/>
      <c r="CK141" s="43"/>
      <c r="CL141" s="38"/>
      <c r="CM141" s="44"/>
      <c r="CN141" s="43"/>
      <c r="CO141" s="38"/>
      <c r="CP141" s="44"/>
      <c r="CQ141" s="43"/>
      <c r="CR141" s="38"/>
      <c r="CS141" s="44"/>
      <c r="CT141" s="43"/>
      <c r="CU141" s="38"/>
      <c r="CV141" s="44"/>
      <c r="CW141" s="43"/>
      <c r="CX141" s="38"/>
      <c r="CY141" s="44"/>
      <c r="CZ141" s="43"/>
      <c r="DA141" s="38"/>
      <c r="DB141" s="44"/>
      <c r="DC141" s="43"/>
      <c r="DD141" s="38"/>
      <c r="DE141" s="44"/>
      <c r="DF141" s="43"/>
      <c r="DG141" s="38"/>
      <c r="DH141" s="44"/>
      <c r="DI141" s="43"/>
      <c r="DJ141" s="38"/>
      <c r="DK141" s="44"/>
      <c r="DL141" s="43"/>
      <c r="DM141" s="38"/>
      <c r="DN141" s="44"/>
      <c r="DO141" s="43">
        <f t="shared" si="111"/>
        <v>0</v>
      </c>
      <c r="DP141" s="38">
        <f t="shared" si="148"/>
        <v>0</v>
      </c>
      <c r="DQ141" s="44"/>
    </row>
    <row r="142" spans="2:121" x14ac:dyDescent="0.25">
      <c r="B142" s="199"/>
      <c r="C142" s="190"/>
      <c r="D142" s="83" t="s">
        <v>51</v>
      </c>
      <c r="E142" s="33"/>
      <c r="F142" s="34"/>
      <c r="G142" s="36">
        <f t="shared" ref="G142:G144" si="167">SUM(E142:F142)</f>
        <v>0</v>
      </c>
      <c r="H142" s="33"/>
      <c r="I142" s="34"/>
      <c r="J142" s="36">
        <f>SUM(H143,I142)</f>
        <v>0</v>
      </c>
      <c r="K142" s="33"/>
      <c r="L142" s="34"/>
      <c r="M142" s="36">
        <f>SUM(K143,L142)</f>
        <v>0</v>
      </c>
      <c r="N142" s="33"/>
      <c r="O142" s="34"/>
      <c r="P142" s="36">
        <f>SUM(N143,O142)</f>
        <v>0</v>
      </c>
      <c r="Q142" s="33"/>
      <c r="R142" s="34"/>
      <c r="S142" s="36">
        <f>SUM(Q143,R142)</f>
        <v>0</v>
      </c>
      <c r="T142" s="33"/>
      <c r="U142" s="34"/>
      <c r="V142" s="36">
        <f>SUM(T143,U142)</f>
        <v>0</v>
      </c>
      <c r="W142" s="33"/>
      <c r="X142" s="34"/>
      <c r="Y142" s="36">
        <f>SUM(W143,X142)</f>
        <v>0</v>
      </c>
      <c r="Z142" s="33"/>
      <c r="AA142" s="34"/>
      <c r="AB142" s="36">
        <f>SUM(Z142,AA142)</f>
        <v>0</v>
      </c>
      <c r="AC142" s="33"/>
      <c r="AD142" s="34"/>
      <c r="AE142" s="36">
        <f>SUM(AC142,AD142)</f>
        <v>0</v>
      </c>
      <c r="AF142" s="33"/>
      <c r="AG142" s="34"/>
      <c r="AH142" s="36">
        <f>SUM(AF142,AG142)</f>
        <v>0</v>
      </c>
      <c r="AI142" s="33"/>
      <c r="AJ142" s="34"/>
      <c r="AK142" s="36">
        <f>SUM(AI142,AJ142)</f>
        <v>0</v>
      </c>
      <c r="AL142" s="33"/>
      <c r="AM142" s="34"/>
      <c r="AN142" s="36">
        <f>SUM(AL142,AM142)</f>
        <v>0</v>
      </c>
      <c r="AO142" s="33">
        <f t="shared" si="109"/>
        <v>0</v>
      </c>
      <c r="AP142" s="34">
        <f t="shared" si="147"/>
        <v>0</v>
      </c>
      <c r="AQ142" s="36">
        <f>SUM(AO142,AP142)</f>
        <v>0</v>
      </c>
      <c r="AR142" s="33"/>
      <c r="AS142" s="34"/>
      <c r="AT142" s="36">
        <f>SUM(AR142,AS142)</f>
        <v>0</v>
      </c>
      <c r="AU142" s="33"/>
      <c r="AV142" s="34"/>
      <c r="AW142" s="36">
        <f>SUM(AU142,AV142)</f>
        <v>0</v>
      </c>
      <c r="AX142" s="33"/>
      <c r="AY142" s="34"/>
      <c r="AZ142" s="36">
        <f>SUM(AX142,AY142)</f>
        <v>0</v>
      </c>
      <c r="BA142" s="33"/>
      <c r="BB142" s="34"/>
      <c r="BC142" s="36">
        <f>SUM(BA142,BB142)</f>
        <v>0</v>
      </c>
      <c r="BD142" s="33"/>
      <c r="BE142" s="34"/>
      <c r="BF142" s="36">
        <f>SUM(BD142,BE142)</f>
        <v>0</v>
      </c>
      <c r="BG142" s="33"/>
      <c r="BH142" s="34"/>
      <c r="BI142" s="36">
        <f>SUM(BG142,BH142)</f>
        <v>0</v>
      </c>
      <c r="BJ142" s="33"/>
      <c r="BK142" s="34"/>
      <c r="BL142" s="36">
        <f>SUM(BJ142,BK142)</f>
        <v>0</v>
      </c>
      <c r="BM142" s="33"/>
      <c r="BN142" s="34"/>
      <c r="BO142" s="36">
        <f>SUM(BM142,BN142)</f>
        <v>0</v>
      </c>
      <c r="BP142" s="33"/>
      <c r="BQ142" s="34"/>
      <c r="BR142" s="36">
        <f>SUM(BP142,BQ142)</f>
        <v>0</v>
      </c>
      <c r="BS142" s="33"/>
      <c r="BT142" s="34"/>
      <c r="BU142" s="36">
        <f>SUM(BS142,BT142)</f>
        <v>0</v>
      </c>
      <c r="BV142" s="33"/>
      <c r="BW142" s="34"/>
      <c r="BX142" s="36">
        <f>SUM(BV142,BW142)</f>
        <v>0</v>
      </c>
      <c r="BY142" s="33"/>
      <c r="BZ142" s="34"/>
      <c r="CA142" s="36">
        <f>SUM(BY142,BZ142)</f>
        <v>0</v>
      </c>
      <c r="CB142" s="33">
        <f t="shared" si="110"/>
        <v>0</v>
      </c>
      <c r="CC142" s="34">
        <f t="shared" si="110"/>
        <v>0</v>
      </c>
      <c r="CD142" s="36">
        <f>SUM(CB142,CC142)</f>
        <v>0</v>
      </c>
      <c r="CE142" s="33">
        <v>0</v>
      </c>
      <c r="CF142" s="34">
        <v>0</v>
      </c>
      <c r="CG142" s="36">
        <f>SUM(CE142,CF142)</f>
        <v>0</v>
      </c>
      <c r="CH142" s="33">
        <v>0</v>
      </c>
      <c r="CI142" s="34">
        <v>0</v>
      </c>
      <c r="CJ142" s="36">
        <f>SUM(CH142,CI142)</f>
        <v>0</v>
      </c>
      <c r="CK142" s="33">
        <v>0</v>
      </c>
      <c r="CL142" s="34">
        <v>0</v>
      </c>
      <c r="CM142" s="36">
        <f>SUM(CK142,CL142)</f>
        <v>0</v>
      </c>
      <c r="CN142" s="33">
        <v>0</v>
      </c>
      <c r="CO142" s="34">
        <v>0</v>
      </c>
      <c r="CP142" s="36">
        <f>SUM(CN142,CO142)</f>
        <v>0</v>
      </c>
      <c r="CQ142" s="33">
        <v>0</v>
      </c>
      <c r="CR142" s="34">
        <v>0</v>
      </c>
      <c r="CS142" s="36">
        <f>SUM(CQ142,CR142)</f>
        <v>0</v>
      </c>
      <c r="CT142" s="33"/>
      <c r="CU142" s="34"/>
      <c r="CV142" s="36"/>
      <c r="CW142" s="33"/>
      <c r="CX142" s="34"/>
      <c r="CY142" s="36"/>
      <c r="CZ142" s="33"/>
      <c r="DA142" s="34"/>
      <c r="DB142" s="36"/>
      <c r="DC142" s="33"/>
      <c r="DD142" s="34"/>
      <c r="DE142" s="36"/>
      <c r="DF142" s="33"/>
      <c r="DG142" s="34"/>
      <c r="DH142" s="36"/>
      <c r="DI142" s="33"/>
      <c r="DJ142" s="34"/>
      <c r="DK142" s="36"/>
      <c r="DL142" s="33"/>
      <c r="DM142" s="34"/>
      <c r="DN142" s="36"/>
      <c r="DO142" s="33">
        <f t="shared" si="111"/>
        <v>0</v>
      </c>
      <c r="DP142" s="34">
        <f t="shared" si="148"/>
        <v>0</v>
      </c>
      <c r="DQ142" s="36">
        <f>SUM(DO142,DP142)</f>
        <v>0</v>
      </c>
    </row>
    <row r="143" spans="2:121" x14ac:dyDescent="0.25">
      <c r="B143" s="199"/>
      <c r="C143" s="190"/>
      <c r="D143" s="83" t="s">
        <v>52</v>
      </c>
      <c r="E143" s="33"/>
      <c r="F143" s="34"/>
      <c r="G143" s="36">
        <f t="shared" si="167"/>
        <v>0</v>
      </c>
      <c r="H143" s="33"/>
      <c r="I143" s="34"/>
      <c r="J143" s="36">
        <f>SUM(H143,I143)</f>
        <v>0</v>
      </c>
      <c r="K143" s="33"/>
      <c r="L143" s="34"/>
      <c r="M143" s="36">
        <f>SUM(K143,L143)</f>
        <v>0</v>
      </c>
      <c r="N143" s="33"/>
      <c r="O143" s="34"/>
      <c r="P143" s="36">
        <f>SUM(N143,O143)</f>
        <v>0</v>
      </c>
      <c r="Q143" s="33"/>
      <c r="R143" s="34"/>
      <c r="S143" s="36">
        <f>SUM(Q143,R143)</f>
        <v>0</v>
      </c>
      <c r="T143" s="33"/>
      <c r="U143" s="34"/>
      <c r="V143" s="36">
        <f>SUM(T143,U143)</f>
        <v>0</v>
      </c>
      <c r="W143" s="33"/>
      <c r="X143" s="34"/>
      <c r="Y143" s="36">
        <f>SUM(W143,X143)</f>
        <v>0</v>
      </c>
      <c r="Z143" s="33"/>
      <c r="AA143" s="34"/>
      <c r="AB143" s="36">
        <f>SUM(Z143,AA143)</f>
        <v>0</v>
      </c>
      <c r="AC143" s="33"/>
      <c r="AD143" s="34"/>
      <c r="AE143" s="36">
        <f>SUM(AC143,AD143)</f>
        <v>0</v>
      </c>
      <c r="AF143" s="33"/>
      <c r="AG143" s="34"/>
      <c r="AH143" s="36">
        <f>SUM(AF143,AG143)</f>
        <v>0</v>
      </c>
      <c r="AI143" s="33"/>
      <c r="AJ143" s="34"/>
      <c r="AK143" s="36">
        <f>SUM(AI143,AJ143)</f>
        <v>0</v>
      </c>
      <c r="AL143" s="33"/>
      <c r="AM143" s="34"/>
      <c r="AN143" s="36">
        <f>SUM(AL143,AM143)</f>
        <v>0</v>
      </c>
      <c r="AO143" s="33">
        <f t="shared" si="109"/>
        <v>0</v>
      </c>
      <c r="AP143" s="34">
        <f t="shared" si="147"/>
        <v>0</v>
      </c>
      <c r="AQ143" s="36">
        <f>SUM(AO143,AP143)</f>
        <v>0</v>
      </c>
      <c r="AR143" s="33"/>
      <c r="AS143" s="34"/>
      <c r="AT143" s="36">
        <f>SUM(AR143,AS143)</f>
        <v>0</v>
      </c>
      <c r="AU143" s="33"/>
      <c r="AV143" s="34"/>
      <c r="AW143" s="36">
        <f>SUM(AU143,AV143)</f>
        <v>0</v>
      </c>
      <c r="AX143" s="33"/>
      <c r="AY143" s="34"/>
      <c r="AZ143" s="36">
        <f>SUM(AX143,AY143)</f>
        <v>0</v>
      </c>
      <c r="BA143" s="33"/>
      <c r="BB143" s="34"/>
      <c r="BC143" s="36">
        <f>SUM(BA143,BB143)</f>
        <v>0</v>
      </c>
      <c r="BD143" s="33"/>
      <c r="BE143" s="34"/>
      <c r="BF143" s="36">
        <f>SUM(BD143,BE143)</f>
        <v>0</v>
      </c>
      <c r="BG143" s="33"/>
      <c r="BH143" s="34"/>
      <c r="BI143" s="36">
        <f>SUM(BG143,BH143)</f>
        <v>0</v>
      </c>
      <c r="BJ143" s="33"/>
      <c r="BK143" s="34"/>
      <c r="BL143" s="36">
        <f>SUM(BJ143,BK143)</f>
        <v>0</v>
      </c>
      <c r="BM143" s="33"/>
      <c r="BN143" s="34"/>
      <c r="BO143" s="36">
        <f>SUM(BM143,BN143)</f>
        <v>0</v>
      </c>
      <c r="BP143" s="33"/>
      <c r="BQ143" s="34"/>
      <c r="BR143" s="36">
        <f>SUM(BP143,BQ143)</f>
        <v>0</v>
      </c>
      <c r="BS143" s="33"/>
      <c r="BT143" s="34"/>
      <c r="BU143" s="36">
        <f>SUM(BS143,BT143)</f>
        <v>0</v>
      </c>
      <c r="BV143" s="33"/>
      <c r="BW143" s="34"/>
      <c r="BX143" s="36">
        <f>SUM(BV143,BW143)</f>
        <v>0</v>
      </c>
      <c r="BY143" s="33"/>
      <c r="BZ143" s="34"/>
      <c r="CA143" s="36">
        <f>SUM(BY143,BZ143)</f>
        <v>0</v>
      </c>
      <c r="CB143" s="33">
        <f t="shared" si="110"/>
        <v>0</v>
      </c>
      <c r="CC143" s="34">
        <f t="shared" si="110"/>
        <v>0</v>
      </c>
      <c r="CD143" s="36">
        <f>SUM(CB143,CC143)</f>
        <v>0</v>
      </c>
      <c r="CE143" s="33">
        <v>0</v>
      </c>
      <c r="CF143" s="34">
        <v>0</v>
      </c>
      <c r="CG143" s="36">
        <f t="shared" ref="CG143:CG144" si="168">SUM(CE143,CF143)</f>
        <v>0</v>
      </c>
      <c r="CH143" s="33">
        <v>0</v>
      </c>
      <c r="CI143" s="34">
        <v>0</v>
      </c>
      <c r="CJ143" s="36">
        <f>SUM(CH143,CI143)</f>
        <v>0</v>
      </c>
      <c r="CK143" s="33">
        <v>0</v>
      </c>
      <c r="CL143" s="34">
        <v>0</v>
      </c>
      <c r="CM143" s="36">
        <f>SUM(CK143,CL143)</f>
        <v>0</v>
      </c>
      <c r="CN143" s="33">
        <v>0</v>
      </c>
      <c r="CO143" s="34">
        <v>0</v>
      </c>
      <c r="CP143" s="36">
        <f>SUM(CN143,CO143)</f>
        <v>0</v>
      </c>
      <c r="CQ143" s="33">
        <v>0</v>
      </c>
      <c r="CR143" s="34">
        <v>0</v>
      </c>
      <c r="CS143" s="36">
        <f>SUM(CQ143,CR143)</f>
        <v>0</v>
      </c>
      <c r="CT143" s="33"/>
      <c r="CU143" s="34"/>
      <c r="CV143" s="36"/>
      <c r="CW143" s="33"/>
      <c r="CX143" s="34"/>
      <c r="CY143" s="36"/>
      <c r="CZ143" s="33"/>
      <c r="DA143" s="34"/>
      <c r="DB143" s="36"/>
      <c r="DC143" s="33"/>
      <c r="DD143" s="34"/>
      <c r="DE143" s="36"/>
      <c r="DF143" s="33"/>
      <c r="DG143" s="34"/>
      <c r="DH143" s="36"/>
      <c r="DI143" s="33"/>
      <c r="DJ143" s="34"/>
      <c r="DK143" s="36"/>
      <c r="DL143" s="33"/>
      <c r="DM143" s="34"/>
      <c r="DN143" s="36"/>
      <c r="DO143" s="33">
        <f t="shared" si="111"/>
        <v>0</v>
      </c>
      <c r="DP143" s="34">
        <f t="shared" si="148"/>
        <v>0</v>
      </c>
      <c r="DQ143" s="36">
        <f>SUM(DO143,DP143)</f>
        <v>0</v>
      </c>
    </row>
    <row r="144" spans="2:121" x14ac:dyDescent="0.25">
      <c r="B144" s="199"/>
      <c r="C144" s="190"/>
      <c r="D144" s="83" t="s">
        <v>53</v>
      </c>
      <c r="E144" s="33"/>
      <c r="F144" s="34">
        <v>13314.57</v>
      </c>
      <c r="G144" s="36">
        <f t="shared" si="167"/>
        <v>13314.57</v>
      </c>
      <c r="H144" s="33"/>
      <c r="I144" s="34">
        <v>26634.93</v>
      </c>
      <c r="J144" s="36">
        <f>SUM(H144,I144)</f>
        <v>26634.93</v>
      </c>
      <c r="K144" s="33"/>
      <c r="L144" s="34">
        <v>11916.44</v>
      </c>
      <c r="M144" s="36">
        <f>SUM(K144,L144)</f>
        <v>11916.44</v>
      </c>
      <c r="N144" s="33"/>
      <c r="O144" s="34">
        <v>26719.239999999998</v>
      </c>
      <c r="P144" s="36">
        <f>SUM(N144,O144)</f>
        <v>26719.239999999998</v>
      </c>
      <c r="Q144" s="33"/>
      <c r="R144" s="34">
        <v>13382.81</v>
      </c>
      <c r="S144" s="36">
        <f>SUM(Q144,R144)</f>
        <v>13382.81</v>
      </c>
      <c r="T144" s="33"/>
      <c r="U144" s="34">
        <v>13353.41</v>
      </c>
      <c r="V144" s="36">
        <f>SUM(T144,U144)</f>
        <v>13353.41</v>
      </c>
      <c r="W144" s="33"/>
      <c r="X144" s="34">
        <v>28810.76</v>
      </c>
      <c r="Y144" s="36">
        <f>SUM(W144,X144)</f>
        <v>28810.76</v>
      </c>
      <c r="Z144" s="33"/>
      <c r="AA144" s="34">
        <v>32762.92</v>
      </c>
      <c r="AB144" s="36">
        <f>SUM(Z144,AA144)</f>
        <v>32762.92</v>
      </c>
      <c r="AC144" s="33"/>
      <c r="AD144" s="34"/>
      <c r="AE144" s="36">
        <f>SUM(AC144,AD144)</f>
        <v>0</v>
      </c>
      <c r="AF144" s="33"/>
      <c r="AG144" s="34">
        <v>27752.69</v>
      </c>
      <c r="AH144" s="36">
        <f>SUM(AF144,AG144)</f>
        <v>27752.69</v>
      </c>
      <c r="AI144" s="33"/>
      <c r="AJ144" s="34">
        <v>25058.504885496375</v>
      </c>
      <c r="AK144" s="36">
        <f>SUM(AI144,AJ144)</f>
        <v>25058.504885496375</v>
      </c>
      <c r="AL144" s="33"/>
      <c r="AM144" s="34"/>
      <c r="AN144" s="36">
        <f>SUM(AL144,AM144)</f>
        <v>0</v>
      </c>
      <c r="AO144" s="33">
        <f t="shared" si="109"/>
        <v>0</v>
      </c>
      <c r="AP144" s="34">
        <f t="shared" si="147"/>
        <v>219706.27488549639</v>
      </c>
      <c r="AQ144" s="36">
        <f>SUM(AO144,AP144)</f>
        <v>219706.27488549639</v>
      </c>
      <c r="AR144" s="33"/>
      <c r="AS144" s="34">
        <v>27496.33</v>
      </c>
      <c r="AT144" s="36">
        <f>SUM(AR144,AS144)</f>
        <v>27496.33</v>
      </c>
      <c r="AU144" s="33"/>
      <c r="AV144" s="34">
        <v>27255.02</v>
      </c>
      <c r="AW144" s="36">
        <f>SUM(AU144,AV144)</f>
        <v>27255.02</v>
      </c>
      <c r="AX144" s="33"/>
      <c r="AY144" s="34">
        <v>28056.99</v>
      </c>
      <c r="AZ144" s="36">
        <f>SUM(AX144,AY144)</f>
        <v>28056.99</v>
      </c>
      <c r="BA144" s="33"/>
      <c r="BB144" s="34"/>
      <c r="BC144" s="36">
        <f>SUM(BA144,BB144)</f>
        <v>0</v>
      </c>
      <c r="BD144" s="33"/>
      <c r="BE144" s="34">
        <v>24675.439999999999</v>
      </c>
      <c r="BF144" s="36">
        <f>SUM(BD144,BE144)</f>
        <v>24675.439999999999</v>
      </c>
      <c r="BG144" s="33"/>
      <c r="BH144" s="34">
        <v>27804.31</v>
      </c>
      <c r="BI144" s="36">
        <f>SUM(BG144,BH144)</f>
        <v>27804.31</v>
      </c>
      <c r="BJ144" s="33"/>
      <c r="BK144" s="34">
        <v>26728.74</v>
      </c>
      <c r="BL144" s="36">
        <f>SUM(BJ144,BK144)</f>
        <v>26728.74</v>
      </c>
      <c r="BM144" s="33"/>
      <c r="BN144" s="34"/>
      <c r="BO144" s="36">
        <f>SUM(BM144,BN144)</f>
        <v>0</v>
      </c>
      <c r="BP144" s="33"/>
      <c r="BQ144" s="34">
        <v>25382.39</v>
      </c>
      <c r="BR144" s="36">
        <f>SUM(BP144,BQ144)</f>
        <v>25382.39</v>
      </c>
      <c r="BS144" s="33"/>
      <c r="BT144" s="34">
        <v>26541.599999999999</v>
      </c>
      <c r="BU144" s="36">
        <f>SUM(BS144,BT144)</f>
        <v>26541.599999999999</v>
      </c>
      <c r="BV144" s="33"/>
      <c r="BW144" s="34"/>
      <c r="BX144" s="36">
        <f>SUM(BV144,BW144)</f>
        <v>0</v>
      </c>
      <c r="BY144" s="33"/>
      <c r="BZ144" s="34">
        <v>26008.1</v>
      </c>
      <c r="CA144" s="36">
        <f>SUM(BY144,BZ144)</f>
        <v>26008.1</v>
      </c>
      <c r="CB144" s="33">
        <f t="shared" si="110"/>
        <v>0</v>
      </c>
      <c r="CC144" s="34">
        <f t="shared" si="110"/>
        <v>239948.92000000004</v>
      </c>
      <c r="CD144" s="36">
        <f>SUM(CB144,CC144)</f>
        <v>239948.92000000004</v>
      </c>
      <c r="CE144" s="33">
        <v>0</v>
      </c>
      <c r="CF144" s="34">
        <v>26093.06</v>
      </c>
      <c r="CG144" s="36">
        <f t="shared" si="168"/>
        <v>26093.06</v>
      </c>
      <c r="CH144" s="33">
        <v>0</v>
      </c>
      <c r="CI144" s="34">
        <v>0</v>
      </c>
      <c r="CJ144" s="36">
        <f>SUM(CH144,CI144)</f>
        <v>0</v>
      </c>
      <c r="CK144" s="33">
        <v>0</v>
      </c>
      <c r="CL144" s="34">
        <v>0</v>
      </c>
      <c r="CM144" s="36">
        <f>SUM(CK144,CL144)</f>
        <v>0</v>
      </c>
      <c r="CN144" s="33">
        <v>0</v>
      </c>
      <c r="CO144" s="34">
        <v>13612.18</v>
      </c>
      <c r="CP144" s="36">
        <f>SUM(CN144,CO144)</f>
        <v>13612.18</v>
      </c>
      <c r="CQ144" s="33">
        <v>0</v>
      </c>
      <c r="CR144" s="34"/>
      <c r="CS144" s="36">
        <f>SUM(CQ144,CR144)</f>
        <v>0</v>
      </c>
      <c r="CT144" s="33"/>
      <c r="CU144" s="34"/>
      <c r="CV144" s="36"/>
      <c r="CW144" s="33"/>
      <c r="CX144" s="34"/>
      <c r="CY144" s="36"/>
      <c r="CZ144" s="33"/>
      <c r="DA144" s="34"/>
      <c r="DB144" s="36"/>
      <c r="DC144" s="33"/>
      <c r="DD144" s="34"/>
      <c r="DE144" s="36"/>
      <c r="DF144" s="33"/>
      <c r="DG144" s="34"/>
      <c r="DH144" s="36"/>
      <c r="DI144" s="33"/>
      <c r="DJ144" s="34"/>
      <c r="DK144" s="36"/>
      <c r="DL144" s="33"/>
      <c r="DM144" s="34"/>
      <c r="DN144" s="36"/>
      <c r="DO144" s="33">
        <f t="shared" si="111"/>
        <v>0</v>
      </c>
      <c r="DP144" s="34">
        <f t="shared" si="148"/>
        <v>39705.240000000005</v>
      </c>
      <c r="DQ144" s="36">
        <f>SUM(DO144,DP144)</f>
        <v>39705.240000000005</v>
      </c>
    </row>
    <row r="145" spans="2:121" x14ac:dyDescent="0.25">
      <c r="B145" s="199"/>
      <c r="C145" s="190"/>
      <c r="D145" s="84" t="s">
        <v>54</v>
      </c>
      <c r="E145" s="40">
        <f t="shared" ref="E145:AN145" si="169">+SUM(E142:E144)</f>
        <v>0</v>
      </c>
      <c r="F145" s="41">
        <f t="shared" si="169"/>
        <v>13314.57</v>
      </c>
      <c r="G145" s="42">
        <f t="shared" si="169"/>
        <v>13314.57</v>
      </c>
      <c r="H145" s="40">
        <f t="shared" si="169"/>
        <v>0</v>
      </c>
      <c r="I145" s="41">
        <f t="shared" si="169"/>
        <v>26634.93</v>
      </c>
      <c r="J145" s="42">
        <f t="shared" si="169"/>
        <v>26634.93</v>
      </c>
      <c r="K145" s="40">
        <f t="shared" si="169"/>
        <v>0</v>
      </c>
      <c r="L145" s="41">
        <f t="shared" si="169"/>
        <v>11916.44</v>
      </c>
      <c r="M145" s="42">
        <f t="shared" si="169"/>
        <v>11916.44</v>
      </c>
      <c r="N145" s="40">
        <f t="shared" si="169"/>
        <v>0</v>
      </c>
      <c r="O145" s="41">
        <f t="shared" si="169"/>
        <v>26719.239999999998</v>
      </c>
      <c r="P145" s="42">
        <f t="shared" si="169"/>
        <v>26719.239999999998</v>
      </c>
      <c r="Q145" s="40">
        <f t="shared" si="169"/>
        <v>0</v>
      </c>
      <c r="R145" s="41">
        <f t="shared" si="169"/>
        <v>13382.81</v>
      </c>
      <c r="S145" s="42">
        <f t="shared" si="169"/>
        <v>13382.81</v>
      </c>
      <c r="T145" s="40">
        <f t="shared" si="169"/>
        <v>0</v>
      </c>
      <c r="U145" s="41">
        <f t="shared" si="169"/>
        <v>13353.41</v>
      </c>
      <c r="V145" s="42">
        <f t="shared" si="169"/>
        <v>13353.41</v>
      </c>
      <c r="W145" s="40">
        <f t="shared" si="169"/>
        <v>0</v>
      </c>
      <c r="X145" s="41">
        <f t="shared" si="169"/>
        <v>28810.76</v>
      </c>
      <c r="Y145" s="42">
        <f t="shared" si="169"/>
        <v>28810.76</v>
      </c>
      <c r="Z145" s="40">
        <f t="shared" si="169"/>
        <v>0</v>
      </c>
      <c r="AA145" s="41">
        <f t="shared" si="169"/>
        <v>32762.92</v>
      </c>
      <c r="AB145" s="42">
        <f t="shared" si="169"/>
        <v>32762.92</v>
      </c>
      <c r="AC145" s="40">
        <f t="shared" si="169"/>
        <v>0</v>
      </c>
      <c r="AD145" s="41">
        <f t="shared" si="169"/>
        <v>0</v>
      </c>
      <c r="AE145" s="42">
        <f t="shared" si="169"/>
        <v>0</v>
      </c>
      <c r="AF145" s="40">
        <f t="shared" si="169"/>
        <v>0</v>
      </c>
      <c r="AG145" s="41">
        <f t="shared" si="169"/>
        <v>27752.69</v>
      </c>
      <c r="AH145" s="42">
        <f t="shared" si="169"/>
        <v>27752.69</v>
      </c>
      <c r="AI145" s="40">
        <f t="shared" si="169"/>
        <v>0</v>
      </c>
      <c r="AJ145" s="41">
        <f t="shared" si="169"/>
        <v>25058.504885496375</v>
      </c>
      <c r="AK145" s="42">
        <f t="shared" si="169"/>
        <v>25058.504885496375</v>
      </c>
      <c r="AL145" s="40">
        <f t="shared" si="169"/>
        <v>0</v>
      </c>
      <c r="AM145" s="41">
        <f t="shared" si="169"/>
        <v>0</v>
      </c>
      <c r="AN145" s="42">
        <f t="shared" si="169"/>
        <v>0</v>
      </c>
      <c r="AO145" s="40">
        <f t="shared" si="109"/>
        <v>0</v>
      </c>
      <c r="AP145" s="41">
        <f t="shared" si="147"/>
        <v>219706.27488549639</v>
      </c>
      <c r="AQ145" s="42">
        <f>+SUM(AQ142:AQ144)</f>
        <v>219706.27488549639</v>
      </c>
      <c r="AR145" s="40">
        <f t="shared" ref="AR145:CA145" si="170">+SUM(AR142:AR144)</f>
        <v>0</v>
      </c>
      <c r="AS145" s="41">
        <f t="shared" si="170"/>
        <v>27496.33</v>
      </c>
      <c r="AT145" s="42">
        <f t="shared" si="170"/>
        <v>27496.33</v>
      </c>
      <c r="AU145" s="40">
        <f t="shared" si="170"/>
        <v>0</v>
      </c>
      <c r="AV145" s="41">
        <f t="shared" si="170"/>
        <v>27255.02</v>
      </c>
      <c r="AW145" s="42">
        <f t="shared" si="170"/>
        <v>27255.02</v>
      </c>
      <c r="AX145" s="40">
        <f t="shared" si="170"/>
        <v>0</v>
      </c>
      <c r="AY145" s="41">
        <f t="shared" si="170"/>
        <v>28056.99</v>
      </c>
      <c r="AZ145" s="42">
        <f t="shared" si="170"/>
        <v>28056.99</v>
      </c>
      <c r="BA145" s="40">
        <f t="shared" si="170"/>
        <v>0</v>
      </c>
      <c r="BB145" s="41">
        <f t="shared" si="170"/>
        <v>0</v>
      </c>
      <c r="BC145" s="42">
        <f t="shared" si="170"/>
        <v>0</v>
      </c>
      <c r="BD145" s="40">
        <f t="shared" si="170"/>
        <v>0</v>
      </c>
      <c r="BE145" s="41">
        <f t="shared" si="170"/>
        <v>24675.439999999999</v>
      </c>
      <c r="BF145" s="42">
        <f t="shared" si="170"/>
        <v>24675.439999999999</v>
      </c>
      <c r="BG145" s="40">
        <f t="shared" si="170"/>
        <v>0</v>
      </c>
      <c r="BH145" s="41">
        <f t="shared" si="170"/>
        <v>27804.31</v>
      </c>
      <c r="BI145" s="42">
        <f t="shared" si="170"/>
        <v>27804.31</v>
      </c>
      <c r="BJ145" s="40">
        <f t="shared" si="170"/>
        <v>0</v>
      </c>
      <c r="BK145" s="41">
        <f t="shared" si="170"/>
        <v>26728.74</v>
      </c>
      <c r="BL145" s="42">
        <f t="shared" si="170"/>
        <v>26728.74</v>
      </c>
      <c r="BM145" s="40">
        <f t="shared" si="170"/>
        <v>0</v>
      </c>
      <c r="BN145" s="41">
        <f t="shared" si="170"/>
        <v>0</v>
      </c>
      <c r="BO145" s="42">
        <f t="shared" si="170"/>
        <v>0</v>
      </c>
      <c r="BP145" s="40">
        <f t="shared" si="170"/>
        <v>0</v>
      </c>
      <c r="BQ145" s="41">
        <f t="shared" si="170"/>
        <v>25382.39</v>
      </c>
      <c r="BR145" s="42">
        <f t="shared" si="170"/>
        <v>25382.39</v>
      </c>
      <c r="BS145" s="40">
        <f t="shared" si="170"/>
        <v>0</v>
      </c>
      <c r="BT145" s="41">
        <f t="shared" si="170"/>
        <v>26541.599999999999</v>
      </c>
      <c r="BU145" s="42">
        <f t="shared" si="170"/>
        <v>26541.599999999999</v>
      </c>
      <c r="BV145" s="40">
        <f t="shared" si="170"/>
        <v>0</v>
      </c>
      <c r="BW145" s="41">
        <f t="shared" si="170"/>
        <v>0</v>
      </c>
      <c r="BX145" s="42">
        <f t="shared" si="170"/>
        <v>0</v>
      </c>
      <c r="BY145" s="40">
        <f t="shared" si="170"/>
        <v>0</v>
      </c>
      <c r="BZ145" s="41">
        <f t="shared" si="170"/>
        <v>26008.1</v>
      </c>
      <c r="CA145" s="42">
        <f t="shared" si="170"/>
        <v>26008.1</v>
      </c>
      <c r="CB145" s="40">
        <f t="shared" si="110"/>
        <v>0</v>
      </c>
      <c r="CC145" s="41">
        <f t="shared" si="110"/>
        <v>239948.92000000004</v>
      </c>
      <c r="CD145" s="42">
        <f>+SUM(CD142:CD144)</f>
        <v>239948.92000000004</v>
      </c>
      <c r="CE145" s="40">
        <f t="shared" ref="CE145:DN145" si="171">+SUM(CE142:CE144)</f>
        <v>0</v>
      </c>
      <c r="CF145" s="41">
        <f t="shared" si="171"/>
        <v>26093.06</v>
      </c>
      <c r="CG145" s="42">
        <f t="shared" si="171"/>
        <v>26093.06</v>
      </c>
      <c r="CH145" s="40">
        <f t="shared" si="171"/>
        <v>0</v>
      </c>
      <c r="CI145" s="41">
        <f t="shared" si="171"/>
        <v>0</v>
      </c>
      <c r="CJ145" s="42">
        <f t="shared" si="171"/>
        <v>0</v>
      </c>
      <c r="CK145" s="40">
        <f t="shared" si="171"/>
        <v>0</v>
      </c>
      <c r="CL145" s="41">
        <f t="shared" si="171"/>
        <v>0</v>
      </c>
      <c r="CM145" s="42">
        <f t="shared" si="171"/>
        <v>0</v>
      </c>
      <c r="CN145" s="40">
        <f t="shared" si="171"/>
        <v>0</v>
      </c>
      <c r="CO145" s="41">
        <f t="shared" si="171"/>
        <v>13612.18</v>
      </c>
      <c r="CP145" s="42">
        <f t="shared" si="171"/>
        <v>13612.18</v>
      </c>
      <c r="CQ145" s="40">
        <f t="shared" si="171"/>
        <v>0</v>
      </c>
      <c r="CR145" s="41">
        <f t="shared" si="171"/>
        <v>0</v>
      </c>
      <c r="CS145" s="42">
        <f>+SUM(CS142:CS144)</f>
        <v>0</v>
      </c>
      <c r="CT145" s="40">
        <f t="shared" si="171"/>
        <v>0</v>
      </c>
      <c r="CU145" s="41">
        <f t="shared" si="171"/>
        <v>0</v>
      </c>
      <c r="CV145" s="42">
        <f t="shared" si="171"/>
        <v>0</v>
      </c>
      <c r="CW145" s="40">
        <f t="shared" si="171"/>
        <v>0</v>
      </c>
      <c r="CX145" s="41">
        <f t="shared" si="171"/>
        <v>0</v>
      </c>
      <c r="CY145" s="42">
        <f t="shared" si="171"/>
        <v>0</v>
      </c>
      <c r="CZ145" s="40">
        <f t="shared" si="171"/>
        <v>0</v>
      </c>
      <c r="DA145" s="41">
        <f t="shared" si="171"/>
        <v>0</v>
      </c>
      <c r="DB145" s="42">
        <f t="shared" si="171"/>
        <v>0</v>
      </c>
      <c r="DC145" s="40">
        <f t="shared" si="171"/>
        <v>0</v>
      </c>
      <c r="DD145" s="41">
        <f t="shared" si="171"/>
        <v>0</v>
      </c>
      <c r="DE145" s="42">
        <f t="shared" si="171"/>
        <v>0</v>
      </c>
      <c r="DF145" s="40">
        <f t="shared" si="171"/>
        <v>0</v>
      </c>
      <c r="DG145" s="41">
        <f t="shared" si="171"/>
        <v>0</v>
      </c>
      <c r="DH145" s="42">
        <f t="shared" si="171"/>
        <v>0</v>
      </c>
      <c r="DI145" s="40">
        <f t="shared" si="171"/>
        <v>0</v>
      </c>
      <c r="DJ145" s="41">
        <f t="shared" si="171"/>
        <v>0</v>
      </c>
      <c r="DK145" s="42">
        <f t="shared" si="171"/>
        <v>0</v>
      </c>
      <c r="DL145" s="40">
        <f t="shared" si="171"/>
        <v>0</v>
      </c>
      <c r="DM145" s="41">
        <f t="shared" si="171"/>
        <v>0</v>
      </c>
      <c r="DN145" s="42">
        <f t="shared" si="171"/>
        <v>0</v>
      </c>
      <c r="DO145" s="40">
        <f t="shared" si="111"/>
        <v>0</v>
      </c>
      <c r="DP145" s="41">
        <f t="shared" si="148"/>
        <v>39705.240000000005</v>
      </c>
      <c r="DQ145" s="42">
        <f>+SUM(DQ142:DQ144)</f>
        <v>39705.240000000005</v>
      </c>
    </row>
    <row r="146" spans="2:121" ht="14.45" customHeight="1" x14ac:dyDescent="0.25">
      <c r="B146" s="199"/>
      <c r="C146" s="190"/>
      <c r="D146" s="85" t="s">
        <v>55</v>
      </c>
      <c r="E146" s="43"/>
      <c r="F146" s="38"/>
      <c r="G146" s="44"/>
      <c r="H146" s="43"/>
      <c r="I146" s="38"/>
      <c r="J146" s="44"/>
      <c r="K146" s="43"/>
      <c r="L146" s="38"/>
      <c r="M146" s="44"/>
      <c r="N146" s="43"/>
      <c r="O146" s="38"/>
      <c r="P146" s="44"/>
      <c r="Q146" s="43"/>
      <c r="R146" s="38"/>
      <c r="S146" s="44"/>
      <c r="T146" s="43"/>
      <c r="U146" s="38"/>
      <c r="V146" s="44"/>
      <c r="W146" s="43"/>
      <c r="X146" s="38"/>
      <c r="Y146" s="44"/>
      <c r="Z146" s="43"/>
      <c r="AA146" s="38"/>
      <c r="AB146" s="44"/>
      <c r="AC146" s="43"/>
      <c r="AD146" s="38"/>
      <c r="AE146" s="44"/>
      <c r="AF146" s="43"/>
      <c r="AG146" s="38"/>
      <c r="AH146" s="44"/>
      <c r="AI146" s="43"/>
      <c r="AJ146" s="38"/>
      <c r="AK146" s="44"/>
      <c r="AL146" s="43"/>
      <c r="AM146" s="38"/>
      <c r="AN146" s="44"/>
      <c r="AO146" s="43">
        <f t="shared" ref="AO146:AO156" si="172">E146+H146+K146+N146+Q146+T146+W146+Z146+AC146+AF146+AI146+AL146</f>
        <v>0</v>
      </c>
      <c r="AP146" s="38">
        <f t="shared" si="147"/>
        <v>0</v>
      </c>
      <c r="AQ146" s="44"/>
      <c r="AR146" s="43"/>
      <c r="AS146" s="38"/>
      <c r="AT146" s="44"/>
      <c r="AU146" s="43"/>
      <c r="AV146" s="38"/>
      <c r="AW146" s="44"/>
      <c r="AX146" s="43"/>
      <c r="AY146" s="38"/>
      <c r="AZ146" s="44"/>
      <c r="BA146" s="43"/>
      <c r="BB146" s="38"/>
      <c r="BC146" s="44"/>
      <c r="BD146" s="43"/>
      <c r="BE146" s="38"/>
      <c r="BF146" s="44"/>
      <c r="BG146" s="43"/>
      <c r="BH146" s="38"/>
      <c r="BI146" s="44"/>
      <c r="BJ146" s="43"/>
      <c r="BK146" s="38"/>
      <c r="BL146" s="44"/>
      <c r="BM146" s="43"/>
      <c r="BN146" s="38"/>
      <c r="BO146" s="44"/>
      <c r="BP146" s="43"/>
      <c r="BQ146" s="38"/>
      <c r="BR146" s="44"/>
      <c r="BS146" s="43"/>
      <c r="BT146" s="38"/>
      <c r="BU146" s="44"/>
      <c r="BV146" s="43"/>
      <c r="BW146" s="38"/>
      <c r="BX146" s="44"/>
      <c r="BY146" s="43"/>
      <c r="BZ146" s="38"/>
      <c r="CA146" s="44"/>
      <c r="CB146" s="43">
        <f t="shared" ref="CB146:CC209" si="173">AR146+AU146+AX146+BA146+BD146+BG146+BJ146+BM146+BP146+BS146+BV146+BY146</f>
        <v>0</v>
      </c>
      <c r="CC146" s="38">
        <f t="shared" si="173"/>
        <v>0</v>
      </c>
      <c r="CD146" s="44"/>
      <c r="CE146" s="43"/>
      <c r="CF146" s="38"/>
      <c r="CG146" s="44"/>
      <c r="CH146" s="43"/>
      <c r="CI146" s="38"/>
      <c r="CJ146" s="44"/>
      <c r="CK146" s="43"/>
      <c r="CL146" s="38"/>
      <c r="CM146" s="44"/>
      <c r="CN146" s="43"/>
      <c r="CO146" s="38"/>
      <c r="CP146" s="44"/>
      <c r="CQ146" s="43"/>
      <c r="CR146" s="38"/>
      <c r="CS146" s="44"/>
      <c r="CT146" s="43"/>
      <c r="CU146" s="38"/>
      <c r="CV146" s="44"/>
      <c r="CW146" s="43"/>
      <c r="CX146" s="38"/>
      <c r="CY146" s="44"/>
      <c r="CZ146" s="43"/>
      <c r="DA146" s="38"/>
      <c r="DB146" s="44"/>
      <c r="DC146" s="43"/>
      <c r="DD146" s="38"/>
      <c r="DE146" s="44"/>
      <c r="DF146" s="43"/>
      <c r="DG146" s="38"/>
      <c r="DH146" s="44"/>
      <c r="DI146" s="43"/>
      <c r="DJ146" s="38"/>
      <c r="DK146" s="44"/>
      <c r="DL146" s="43"/>
      <c r="DM146" s="38"/>
      <c r="DN146" s="44"/>
      <c r="DO146" s="43">
        <f t="shared" ref="DO146:DO156" si="174">CE146+CH146+CK146+CN146+CQ146+CT146+CW146+CZ146+DC146+DF146+DI146+DL146</f>
        <v>0</v>
      </c>
      <c r="DP146" s="38">
        <f t="shared" si="148"/>
        <v>0</v>
      </c>
      <c r="DQ146" s="44"/>
    </row>
    <row r="147" spans="2:121" x14ac:dyDescent="0.25">
      <c r="B147" s="199"/>
      <c r="C147" s="190"/>
      <c r="D147" s="83" t="s">
        <v>56</v>
      </c>
      <c r="E147" s="33"/>
      <c r="F147" s="34"/>
      <c r="G147" s="36">
        <f t="shared" ref="G147:G151" si="175">SUM(E147:F147)</f>
        <v>0</v>
      </c>
      <c r="H147" s="33"/>
      <c r="I147" s="34"/>
      <c r="J147" s="36">
        <f>SUM(H147,I147)</f>
        <v>0</v>
      </c>
      <c r="K147" s="33"/>
      <c r="L147" s="34"/>
      <c r="M147" s="36">
        <f>SUM(K147,L147)</f>
        <v>0</v>
      </c>
      <c r="N147" s="33"/>
      <c r="O147" s="34"/>
      <c r="P147" s="36">
        <f>SUM(N147,O147)</f>
        <v>0</v>
      </c>
      <c r="Q147" s="33"/>
      <c r="R147" s="34"/>
      <c r="S147" s="36">
        <f>SUM(Q147,R147)</f>
        <v>0</v>
      </c>
      <c r="T147" s="33"/>
      <c r="U147" s="34"/>
      <c r="V147" s="36">
        <f>SUM(T147,U147)</f>
        <v>0</v>
      </c>
      <c r="W147" s="33"/>
      <c r="X147" s="34"/>
      <c r="Y147" s="36">
        <f>SUM(W147,X147)</f>
        <v>0</v>
      </c>
      <c r="Z147" s="33"/>
      <c r="AA147" s="34"/>
      <c r="AB147" s="36">
        <f>SUM(Z147,AA147)</f>
        <v>0</v>
      </c>
      <c r="AC147" s="33"/>
      <c r="AD147" s="34"/>
      <c r="AE147" s="36">
        <f>SUM(AC147,AD147)</f>
        <v>0</v>
      </c>
      <c r="AF147" s="33"/>
      <c r="AG147" s="34"/>
      <c r="AH147" s="36">
        <f>SUM(AF147,AG147)</f>
        <v>0</v>
      </c>
      <c r="AI147" s="33"/>
      <c r="AJ147" s="34"/>
      <c r="AK147" s="36">
        <f>SUM(AI147,AJ147)</f>
        <v>0</v>
      </c>
      <c r="AL147" s="33"/>
      <c r="AM147" s="34"/>
      <c r="AN147" s="36">
        <f>SUM(AL147,AM147)</f>
        <v>0</v>
      </c>
      <c r="AO147" s="33">
        <f t="shared" si="172"/>
        <v>0</v>
      </c>
      <c r="AP147" s="34">
        <f t="shared" si="147"/>
        <v>0</v>
      </c>
      <c r="AQ147" s="36">
        <f>SUM(AO147,AP147)</f>
        <v>0</v>
      </c>
      <c r="AR147" s="33"/>
      <c r="AS147" s="34"/>
      <c r="AT147" s="36">
        <f>SUM(AR147,AS147)</f>
        <v>0</v>
      </c>
      <c r="AU147" s="33"/>
      <c r="AV147" s="34"/>
      <c r="AW147" s="36">
        <f>SUM(AU147,AV147)</f>
        <v>0</v>
      </c>
      <c r="AX147" s="33"/>
      <c r="AY147" s="34"/>
      <c r="AZ147" s="36">
        <f>SUM(AX147,AY147)</f>
        <v>0</v>
      </c>
      <c r="BA147" s="33"/>
      <c r="BB147" s="34"/>
      <c r="BC147" s="36">
        <f>SUM(BA147,BB147)</f>
        <v>0</v>
      </c>
      <c r="BD147" s="33"/>
      <c r="BE147" s="34"/>
      <c r="BF147" s="36">
        <f>SUM(BD147,BE147)</f>
        <v>0</v>
      </c>
      <c r="BG147" s="33"/>
      <c r="BH147" s="34"/>
      <c r="BI147" s="36">
        <f>SUM(BG147,BH147)</f>
        <v>0</v>
      </c>
      <c r="BJ147" s="33"/>
      <c r="BK147" s="34"/>
      <c r="BL147" s="36">
        <f>SUM(BJ147,BK147)</f>
        <v>0</v>
      </c>
      <c r="BM147" s="33"/>
      <c r="BN147" s="34"/>
      <c r="BO147" s="36">
        <f>SUM(BM147,BN147)</f>
        <v>0</v>
      </c>
      <c r="BP147" s="33"/>
      <c r="BQ147" s="34"/>
      <c r="BR147" s="36">
        <f>SUM(BP147,BQ147)</f>
        <v>0</v>
      </c>
      <c r="BS147" s="33"/>
      <c r="BT147" s="34"/>
      <c r="BU147" s="36">
        <f>SUM(BS147,BT147)</f>
        <v>0</v>
      </c>
      <c r="BV147" s="33"/>
      <c r="BW147" s="34"/>
      <c r="BX147" s="36">
        <f>SUM(BV147,BW147)</f>
        <v>0</v>
      </c>
      <c r="BY147" s="33"/>
      <c r="BZ147" s="34"/>
      <c r="CA147" s="36">
        <f>SUM(BY147,BZ147)</f>
        <v>0</v>
      </c>
      <c r="CB147" s="33">
        <f t="shared" si="173"/>
        <v>0</v>
      </c>
      <c r="CC147" s="34">
        <f t="shared" si="173"/>
        <v>0</v>
      </c>
      <c r="CD147" s="36">
        <f>SUM(CB147,CC147)</f>
        <v>0</v>
      </c>
      <c r="CE147" s="33">
        <v>0</v>
      </c>
      <c r="CF147" s="34">
        <v>0</v>
      </c>
      <c r="CG147" s="36">
        <f>SUM(CE147,CF147)</f>
        <v>0</v>
      </c>
      <c r="CH147" s="33">
        <v>0</v>
      </c>
      <c r="CI147" s="34">
        <v>0</v>
      </c>
      <c r="CJ147" s="36">
        <f>SUM(CH147,CI147)</f>
        <v>0</v>
      </c>
      <c r="CK147" s="33">
        <v>0</v>
      </c>
      <c r="CL147" s="34">
        <v>0</v>
      </c>
      <c r="CM147" s="36">
        <f>SUM(CK147,CL147)</f>
        <v>0</v>
      </c>
      <c r="CN147" s="33">
        <v>0</v>
      </c>
      <c r="CO147" s="34">
        <v>0</v>
      </c>
      <c r="CP147" s="36">
        <f>SUM(CN147,CO147)</f>
        <v>0</v>
      </c>
      <c r="CQ147" s="33">
        <v>0</v>
      </c>
      <c r="CR147" s="34">
        <v>0</v>
      </c>
      <c r="CS147" s="36">
        <f>SUM(CQ147,CR147)</f>
        <v>0</v>
      </c>
      <c r="CT147" s="33"/>
      <c r="CU147" s="34"/>
      <c r="CV147" s="36">
        <f>SUM(CT147,CU147)</f>
        <v>0</v>
      </c>
      <c r="CW147" s="33"/>
      <c r="CX147" s="34"/>
      <c r="CY147" s="36">
        <f>SUM(CW147,CX147)</f>
        <v>0</v>
      </c>
      <c r="CZ147" s="33"/>
      <c r="DA147" s="34"/>
      <c r="DB147" s="36">
        <f>SUM(CZ147,DA147)</f>
        <v>0</v>
      </c>
      <c r="DC147" s="33"/>
      <c r="DD147" s="34"/>
      <c r="DE147" s="36">
        <f>SUM(DC147,DD147)</f>
        <v>0</v>
      </c>
      <c r="DF147" s="33"/>
      <c r="DG147" s="34"/>
      <c r="DH147" s="36">
        <f>SUM(DF147,DG147)</f>
        <v>0</v>
      </c>
      <c r="DI147" s="33"/>
      <c r="DJ147" s="34"/>
      <c r="DK147" s="36">
        <f>SUM(DI147,DJ147)</f>
        <v>0</v>
      </c>
      <c r="DL147" s="33"/>
      <c r="DM147" s="34"/>
      <c r="DN147" s="36">
        <f>SUM(DL147,DM147)</f>
        <v>0</v>
      </c>
      <c r="DO147" s="33">
        <f t="shared" si="174"/>
        <v>0</v>
      </c>
      <c r="DP147" s="34">
        <f t="shared" si="148"/>
        <v>0</v>
      </c>
      <c r="DQ147" s="36">
        <f>SUM(DO147,DP147)</f>
        <v>0</v>
      </c>
    </row>
    <row r="148" spans="2:121" x14ac:dyDescent="0.25">
      <c r="B148" s="199"/>
      <c r="C148" s="190"/>
      <c r="D148" s="83" t="s">
        <v>57</v>
      </c>
      <c r="E148" s="33"/>
      <c r="F148" s="34"/>
      <c r="G148" s="36">
        <f t="shared" si="175"/>
        <v>0</v>
      </c>
      <c r="H148" s="33"/>
      <c r="I148" s="34"/>
      <c r="J148" s="36">
        <f>SUM(H148,I148)</f>
        <v>0</v>
      </c>
      <c r="K148" s="33"/>
      <c r="L148" s="34"/>
      <c r="M148" s="36">
        <f>SUM(K148,L148)</f>
        <v>0</v>
      </c>
      <c r="N148" s="33"/>
      <c r="O148" s="34"/>
      <c r="P148" s="36">
        <f>SUM(N148,O148)</f>
        <v>0</v>
      </c>
      <c r="Q148" s="33"/>
      <c r="R148" s="34"/>
      <c r="S148" s="36">
        <f>SUM(Q148,R148)</f>
        <v>0</v>
      </c>
      <c r="T148" s="33"/>
      <c r="U148" s="34"/>
      <c r="V148" s="36">
        <f>SUM(T148,U148)</f>
        <v>0</v>
      </c>
      <c r="W148" s="33"/>
      <c r="X148" s="34"/>
      <c r="Y148" s="36">
        <f>SUM(W148,X148)</f>
        <v>0</v>
      </c>
      <c r="Z148" s="33"/>
      <c r="AA148" s="34"/>
      <c r="AB148" s="36">
        <f>SUM(Z148,AA148)</f>
        <v>0</v>
      </c>
      <c r="AC148" s="33"/>
      <c r="AD148" s="34"/>
      <c r="AE148" s="36">
        <f>SUM(AC148,AD148)</f>
        <v>0</v>
      </c>
      <c r="AF148" s="33"/>
      <c r="AG148" s="34"/>
      <c r="AH148" s="36">
        <f>SUM(AF148,AG148)</f>
        <v>0</v>
      </c>
      <c r="AI148" s="33"/>
      <c r="AJ148" s="34"/>
      <c r="AK148" s="36">
        <f>SUM(AI148,AJ148)</f>
        <v>0</v>
      </c>
      <c r="AL148" s="33"/>
      <c r="AM148" s="34"/>
      <c r="AN148" s="36">
        <f>SUM(AL148,AM148)</f>
        <v>0</v>
      </c>
      <c r="AO148" s="33">
        <f t="shared" si="172"/>
        <v>0</v>
      </c>
      <c r="AP148" s="34">
        <f t="shared" si="147"/>
        <v>0</v>
      </c>
      <c r="AQ148" s="36">
        <f>SUM(AO148,AP148)</f>
        <v>0</v>
      </c>
      <c r="AR148" s="33"/>
      <c r="AS148" s="34"/>
      <c r="AT148" s="36">
        <f>SUM(AR148,AS148)</f>
        <v>0</v>
      </c>
      <c r="AU148" s="33"/>
      <c r="AV148" s="34"/>
      <c r="AW148" s="36">
        <f>SUM(AU148,AV148)</f>
        <v>0</v>
      </c>
      <c r="AX148" s="33"/>
      <c r="AY148" s="34"/>
      <c r="AZ148" s="36">
        <f>SUM(AX148,AY148)</f>
        <v>0</v>
      </c>
      <c r="BA148" s="33"/>
      <c r="BB148" s="34"/>
      <c r="BC148" s="36">
        <f>SUM(BA148,BB148)</f>
        <v>0</v>
      </c>
      <c r="BD148" s="33"/>
      <c r="BE148" s="34"/>
      <c r="BF148" s="36">
        <f>SUM(BD148,BE148)</f>
        <v>0</v>
      </c>
      <c r="BG148" s="33"/>
      <c r="BH148" s="34"/>
      <c r="BI148" s="36">
        <f>SUM(BG148,BH148)</f>
        <v>0</v>
      </c>
      <c r="BJ148" s="33"/>
      <c r="BK148" s="34"/>
      <c r="BL148" s="36">
        <f>SUM(BJ148,BK148)</f>
        <v>0</v>
      </c>
      <c r="BM148" s="33"/>
      <c r="BN148" s="34"/>
      <c r="BO148" s="36">
        <f>SUM(BM148,BN148)</f>
        <v>0</v>
      </c>
      <c r="BP148" s="33"/>
      <c r="BQ148" s="34"/>
      <c r="BR148" s="36">
        <f>SUM(BP148,BQ148)</f>
        <v>0</v>
      </c>
      <c r="BS148" s="33"/>
      <c r="BT148" s="34"/>
      <c r="BU148" s="36">
        <f>SUM(BS148,BT148)</f>
        <v>0</v>
      </c>
      <c r="BV148" s="33"/>
      <c r="BW148" s="34"/>
      <c r="BX148" s="36">
        <f>SUM(BV148,BW148)</f>
        <v>0</v>
      </c>
      <c r="BY148" s="33"/>
      <c r="BZ148" s="34"/>
      <c r="CA148" s="36">
        <f>SUM(BY148,BZ148)</f>
        <v>0</v>
      </c>
      <c r="CB148" s="33">
        <f t="shared" si="173"/>
        <v>0</v>
      </c>
      <c r="CC148" s="34">
        <f t="shared" si="173"/>
        <v>0</v>
      </c>
      <c r="CD148" s="36">
        <f>SUM(CB148,CC148)</f>
        <v>0</v>
      </c>
      <c r="CE148" s="33">
        <v>0</v>
      </c>
      <c r="CF148" s="34">
        <v>0</v>
      </c>
      <c r="CG148" s="36">
        <f>SUM(CE148,CF148)</f>
        <v>0</v>
      </c>
      <c r="CH148" s="33">
        <v>0</v>
      </c>
      <c r="CI148" s="34">
        <v>0</v>
      </c>
      <c r="CJ148" s="36">
        <f>SUM(CH148,CI148)</f>
        <v>0</v>
      </c>
      <c r="CK148" s="33">
        <v>0</v>
      </c>
      <c r="CL148" s="34">
        <v>0</v>
      </c>
      <c r="CM148" s="36">
        <f>SUM(CK148,CL148)</f>
        <v>0</v>
      </c>
      <c r="CN148" s="33">
        <v>0</v>
      </c>
      <c r="CO148" s="34">
        <v>0</v>
      </c>
      <c r="CP148" s="36">
        <f>SUM(CN148,CO148)</f>
        <v>0</v>
      </c>
      <c r="CQ148" s="33">
        <v>0</v>
      </c>
      <c r="CR148" s="34">
        <v>0</v>
      </c>
      <c r="CS148" s="36">
        <f>SUM(CQ148,CR148)</f>
        <v>0</v>
      </c>
      <c r="CT148" s="33"/>
      <c r="CU148" s="34"/>
      <c r="CV148" s="36">
        <f>SUM(CT148,CU148)</f>
        <v>0</v>
      </c>
      <c r="CW148" s="33"/>
      <c r="CX148" s="34"/>
      <c r="CY148" s="36">
        <f>SUM(CW148,CX148)</f>
        <v>0</v>
      </c>
      <c r="CZ148" s="33"/>
      <c r="DA148" s="34"/>
      <c r="DB148" s="36">
        <f>SUM(CZ148,DA148)</f>
        <v>0</v>
      </c>
      <c r="DC148" s="33"/>
      <c r="DD148" s="34"/>
      <c r="DE148" s="36">
        <f>SUM(DC148,DD148)</f>
        <v>0</v>
      </c>
      <c r="DF148" s="33"/>
      <c r="DG148" s="34"/>
      <c r="DH148" s="36">
        <f>SUM(DF148,DG148)</f>
        <v>0</v>
      </c>
      <c r="DI148" s="33"/>
      <c r="DJ148" s="34"/>
      <c r="DK148" s="36">
        <f>SUM(DI148,DJ148)</f>
        <v>0</v>
      </c>
      <c r="DL148" s="33"/>
      <c r="DM148" s="34"/>
      <c r="DN148" s="36">
        <f>SUM(DL148,DM148)</f>
        <v>0</v>
      </c>
      <c r="DO148" s="33">
        <f t="shared" si="174"/>
        <v>0</v>
      </c>
      <c r="DP148" s="34">
        <f t="shared" si="148"/>
        <v>0</v>
      </c>
      <c r="DQ148" s="36">
        <f>SUM(DO148,DP148)</f>
        <v>0</v>
      </c>
    </row>
    <row r="149" spans="2:121" x14ac:dyDescent="0.25">
      <c r="B149" s="199"/>
      <c r="C149" s="190"/>
      <c r="D149" s="83" t="s">
        <v>58</v>
      </c>
      <c r="E149" s="33"/>
      <c r="F149" s="34"/>
      <c r="G149" s="36">
        <f t="shared" si="175"/>
        <v>0</v>
      </c>
      <c r="H149" s="33"/>
      <c r="I149" s="34"/>
      <c r="J149" s="36">
        <f>SUM(H149,I149)</f>
        <v>0</v>
      </c>
      <c r="K149" s="33"/>
      <c r="L149" s="34"/>
      <c r="M149" s="36">
        <f>SUM(K149,L149)</f>
        <v>0</v>
      </c>
      <c r="N149" s="33"/>
      <c r="O149" s="34"/>
      <c r="P149" s="36">
        <f>SUM(N149,O149)</f>
        <v>0</v>
      </c>
      <c r="Q149" s="33"/>
      <c r="R149" s="34"/>
      <c r="S149" s="36">
        <f>SUM(Q149,R149)</f>
        <v>0</v>
      </c>
      <c r="T149" s="33"/>
      <c r="U149" s="34"/>
      <c r="V149" s="36">
        <f>SUM(T149,U149)</f>
        <v>0</v>
      </c>
      <c r="W149" s="33"/>
      <c r="X149" s="34"/>
      <c r="Y149" s="36">
        <f>SUM(W149,X149)</f>
        <v>0</v>
      </c>
      <c r="Z149" s="33"/>
      <c r="AA149" s="34"/>
      <c r="AB149" s="36">
        <f>SUM(Z149,AA149)</f>
        <v>0</v>
      </c>
      <c r="AC149" s="33"/>
      <c r="AD149" s="34"/>
      <c r="AE149" s="36">
        <f>SUM(AC149,AD149)</f>
        <v>0</v>
      </c>
      <c r="AF149" s="33"/>
      <c r="AG149" s="34"/>
      <c r="AH149" s="36">
        <f>SUM(AF149,AG149)</f>
        <v>0</v>
      </c>
      <c r="AI149" s="33"/>
      <c r="AJ149" s="34"/>
      <c r="AK149" s="36">
        <f>SUM(AI149,AJ149)</f>
        <v>0</v>
      </c>
      <c r="AL149" s="33"/>
      <c r="AM149" s="34"/>
      <c r="AN149" s="36">
        <f>SUM(AL149,AM149)</f>
        <v>0</v>
      </c>
      <c r="AO149" s="33">
        <f t="shared" si="172"/>
        <v>0</v>
      </c>
      <c r="AP149" s="34">
        <f t="shared" si="147"/>
        <v>0</v>
      </c>
      <c r="AQ149" s="36">
        <f>SUM(AO149,AP149)</f>
        <v>0</v>
      </c>
      <c r="AR149" s="33"/>
      <c r="AS149" s="34"/>
      <c r="AT149" s="36">
        <f>SUM(AR149,AS149)</f>
        <v>0</v>
      </c>
      <c r="AU149" s="33"/>
      <c r="AV149" s="34"/>
      <c r="AW149" s="36">
        <f>SUM(AU149,AV149)</f>
        <v>0</v>
      </c>
      <c r="AX149" s="33"/>
      <c r="AY149" s="34"/>
      <c r="AZ149" s="36">
        <f>SUM(AX149,AY149)</f>
        <v>0</v>
      </c>
      <c r="BA149" s="33"/>
      <c r="BB149" s="34"/>
      <c r="BC149" s="36">
        <f>SUM(BA149,BB149)</f>
        <v>0</v>
      </c>
      <c r="BD149" s="33"/>
      <c r="BE149" s="34"/>
      <c r="BF149" s="36">
        <f>SUM(BD149,BE149)</f>
        <v>0</v>
      </c>
      <c r="BG149" s="33"/>
      <c r="BH149" s="34"/>
      <c r="BI149" s="36">
        <f>SUM(BG149,BH149)</f>
        <v>0</v>
      </c>
      <c r="BJ149" s="33"/>
      <c r="BK149" s="34"/>
      <c r="BL149" s="36">
        <f>SUM(BJ149,BK149)</f>
        <v>0</v>
      </c>
      <c r="BM149" s="33"/>
      <c r="BN149" s="34"/>
      <c r="BO149" s="36">
        <f>SUM(BM149,BN149)</f>
        <v>0</v>
      </c>
      <c r="BP149" s="33"/>
      <c r="BQ149" s="34"/>
      <c r="BR149" s="36">
        <f>SUM(BP149,BQ149)</f>
        <v>0</v>
      </c>
      <c r="BS149" s="33"/>
      <c r="BT149" s="34"/>
      <c r="BU149" s="36">
        <f>SUM(BS149,BT149)</f>
        <v>0</v>
      </c>
      <c r="BV149" s="33"/>
      <c r="BW149" s="34"/>
      <c r="BX149" s="36">
        <f>SUM(BV149,BW149)</f>
        <v>0</v>
      </c>
      <c r="BY149" s="33"/>
      <c r="BZ149" s="34"/>
      <c r="CA149" s="36">
        <f>SUM(BY149,BZ149)</f>
        <v>0</v>
      </c>
      <c r="CB149" s="33">
        <f t="shared" si="173"/>
        <v>0</v>
      </c>
      <c r="CC149" s="34">
        <f t="shared" si="173"/>
        <v>0</v>
      </c>
      <c r="CD149" s="36">
        <f>SUM(CB149,CC149)</f>
        <v>0</v>
      </c>
      <c r="CE149" s="33">
        <v>0</v>
      </c>
      <c r="CF149" s="34">
        <v>0</v>
      </c>
      <c r="CG149" s="36">
        <f>SUM(CE149,CF149)</f>
        <v>0</v>
      </c>
      <c r="CH149" s="33">
        <v>0</v>
      </c>
      <c r="CI149" s="34">
        <v>0</v>
      </c>
      <c r="CJ149" s="36">
        <f>SUM(CH149,CI149)</f>
        <v>0</v>
      </c>
      <c r="CK149" s="33">
        <v>0</v>
      </c>
      <c r="CL149" s="34">
        <v>0</v>
      </c>
      <c r="CM149" s="36">
        <f>SUM(CK149,CL149)</f>
        <v>0</v>
      </c>
      <c r="CN149" s="33">
        <v>0</v>
      </c>
      <c r="CO149" s="34">
        <v>0</v>
      </c>
      <c r="CP149" s="36">
        <f>SUM(CN149,CO150)</f>
        <v>0</v>
      </c>
      <c r="CQ149" s="33">
        <v>0</v>
      </c>
      <c r="CR149" s="34">
        <v>0</v>
      </c>
      <c r="CS149" s="36">
        <f>SUM(CQ149,CR149)</f>
        <v>0</v>
      </c>
      <c r="CT149" s="33"/>
      <c r="CU149" s="34"/>
      <c r="CV149" s="36">
        <f>SUM(CT149,CU149)</f>
        <v>0</v>
      </c>
      <c r="CW149" s="33"/>
      <c r="CX149" s="34"/>
      <c r="CY149" s="36">
        <f>SUM(CW149,CX149)</f>
        <v>0</v>
      </c>
      <c r="CZ149" s="33"/>
      <c r="DA149" s="34"/>
      <c r="DB149" s="36">
        <f>SUM(CZ149,DA149)</f>
        <v>0</v>
      </c>
      <c r="DC149" s="33"/>
      <c r="DD149" s="34"/>
      <c r="DE149" s="36">
        <f>SUM(DC149,DD149)</f>
        <v>0</v>
      </c>
      <c r="DF149" s="33"/>
      <c r="DG149" s="34"/>
      <c r="DH149" s="36">
        <f>SUM(DF149,DG149)</f>
        <v>0</v>
      </c>
      <c r="DI149" s="33"/>
      <c r="DJ149" s="34"/>
      <c r="DK149" s="36">
        <f>SUM(DI149,DJ149)</f>
        <v>0</v>
      </c>
      <c r="DL149" s="33"/>
      <c r="DM149" s="34"/>
      <c r="DN149" s="36">
        <f>SUM(DL149,DM149)</f>
        <v>0</v>
      </c>
      <c r="DO149" s="33">
        <f t="shared" si="174"/>
        <v>0</v>
      </c>
      <c r="DP149" s="34">
        <f t="shared" si="148"/>
        <v>0</v>
      </c>
      <c r="DQ149" s="36">
        <f>SUM(DO149,DP149)</f>
        <v>0</v>
      </c>
    </row>
    <row r="150" spans="2:121" x14ac:dyDescent="0.25">
      <c r="B150" s="199"/>
      <c r="C150" s="190"/>
      <c r="D150" s="83" t="s">
        <v>59</v>
      </c>
      <c r="E150" s="33"/>
      <c r="F150" s="34"/>
      <c r="G150" s="36">
        <f t="shared" si="175"/>
        <v>0</v>
      </c>
      <c r="H150" s="33"/>
      <c r="I150" s="34"/>
      <c r="J150" s="36">
        <f>SUM(H150,I150)</f>
        <v>0</v>
      </c>
      <c r="K150" s="33"/>
      <c r="L150" s="34"/>
      <c r="M150" s="36">
        <f>SUM(K150,L150)</f>
        <v>0</v>
      </c>
      <c r="N150" s="33"/>
      <c r="O150" s="34"/>
      <c r="P150" s="36">
        <f>SUM(N150,O150)</f>
        <v>0</v>
      </c>
      <c r="Q150" s="33"/>
      <c r="R150" s="34"/>
      <c r="S150" s="36">
        <f>SUM(Q150,R150)</f>
        <v>0</v>
      </c>
      <c r="T150" s="33"/>
      <c r="U150" s="34"/>
      <c r="V150" s="36">
        <f>SUM(T150,U150)</f>
        <v>0</v>
      </c>
      <c r="W150" s="33"/>
      <c r="X150" s="34"/>
      <c r="Y150" s="36">
        <f>SUM(W150,X150)</f>
        <v>0</v>
      </c>
      <c r="Z150" s="33"/>
      <c r="AA150" s="34"/>
      <c r="AB150" s="36">
        <f>SUM(Z150,AA150)</f>
        <v>0</v>
      </c>
      <c r="AC150" s="33"/>
      <c r="AD150" s="34"/>
      <c r="AE150" s="36">
        <f>SUM(AC150,AD150)</f>
        <v>0</v>
      </c>
      <c r="AF150" s="33"/>
      <c r="AG150" s="34"/>
      <c r="AH150" s="36">
        <f>SUM(AF150,AG150)</f>
        <v>0</v>
      </c>
      <c r="AI150" s="33"/>
      <c r="AJ150" s="34"/>
      <c r="AK150" s="36">
        <f>SUM(AI150,AJ150)</f>
        <v>0</v>
      </c>
      <c r="AL150" s="33"/>
      <c r="AM150" s="34"/>
      <c r="AN150" s="36">
        <f>SUM(AL150,AM150)</f>
        <v>0</v>
      </c>
      <c r="AO150" s="33">
        <f t="shared" si="172"/>
        <v>0</v>
      </c>
      <c r="AP150" s="34">
        <f t="shared" si="147"/>
        <v>0</v>
      </c>
      <c r="AQ150" s="36">
        <f>SUM(AO150,AP150)</f>
        <v>0</v>
      </c>
      <c r="AR150" s="33"/>
      <c r="AS150" s="34"/>
      <c r="AT150" s="36">
        <f>SUM(AR150,AS150)</f>
        <v>0</v>
      </c>
      <c r="AU150" s="33"/>
      <c r="AV150" s="34"/>
      <c r="AW150" s="36">
        <f>SUM(AU150,AV150)</f>
        <v>0</v>
      </c>
      <c r="AX150" s="33"/>
      <c r="AY150" s="34"/>
      <c r="AZ150" s="36">
        <f>SUM(AX150,AY150)</f>
        <v>0</v>
      </c>
      <c r="BA150" s="33"/>
      <c r="BB150" s="34"/>
      <c r="BC150" s="36">
        <f>SUM(BA150,BB150)</f>
        <v>0</v>
      </c>
      <c r="BD150" s="33"/>
      <c r="BE150" s="34"/>
      <c r="BF150" s="36">
        <f>SUM(BD150,BE150)</f>
        <v>0</v>
      </c>
      <c r="BG150" s="33"/>
      <c r="BH150" s="34"/>
      <c r="BI150" s="36">
        <f>SUM(BG150,BH150)</f>
        <v>0</v>
      </c>
      <c r="BJ150" s="33"/>
      <c r="BK150" s="34"/>
      <c r="BL150" s="36">
        <f>SUM(BJ150,BK150)</f>
        <v>0</v>
      </c>
      <c r="BM150" s="33"/>
      <c r="BN150" s="34"/>
      <c r="BO150" s="36">
        <f>SUM(BM150,BN150)</f>
        <v>0</v>
      </c>
      <c r="BP150" s="33"/>
      <c r="BQ150" s="34"/>
      <c r="BR150" s="36">
        <f>SUM(BP150,BQ150)</f>
        <v>0</v>
      </c>
      <c r="BS150" s="33"/>
      <c r="BT150" s="34"/>
      <c r="BU150" s="36">
        <f>SUM(BS150,BT150)</f>
        <v>0</v>
      </c>
      <c r="BV150" s="33"/>
      <c r="BW150" s="34"/>
      <c r="BX150" s="36">
        <f>SUM(BV150,BW150)</f>
        <v>0</v>
      </c>
      <c r="BY150" s="33"/>
      <c r="BZ150" s="34"/>
      <c r="CA150" s="36">
        <f>SUM(BY150,BZ150)</f>
        <v>0</v>
      </c>
      <c r="CB150" s="33">
        <f t="shared" si="173"/>
        <v>0</v>
      </c>
      <c r="CC150" s="34">
        <f t="shared" si="173"/>
        <v>0</v>
      </c>
      <c r="CD150" s="36">
        <f>SUM(CB150,CC150)</f>
        <v>0</v>
      </c>
      <c r="CE150" s="33">
        <v>0</v>
      </c>
      <c r="CF150" s="34">
        <v>0</v>
      </c>
      <c r="CG150" s="36">
        <f>SUM(CE150,CF150)</f>
        <v>0</v>
      </c>
      <c r="CH150" s="33">
        <v>0</v>
      </c>
      <c r="CI150" s="34">
        <v>0</v>
      </c>
      <c r="CJ150" s="36">
        <f>SUM(CH150,CI150)</f>
        <v>0</v>
      </c>
      <c r="CK150" s="33">
        <v>0</v>
      </c>
      <c r="CL150" s="34">
        <v>0</v>
      </c>
      <c r="CM150" s="36">
        <f>SUM(CK150,CL150)</f>
        <v>0</v>
      </c>
      <c r="CN150" s="33">
        <v>0</v>
      </c>
      <c r="CO150" s="34">
        <v>0</v>
      </c>
      <c r="CP150" s="36">
        <f>SUM(CN150,CO151)</f>
        <v>0</v>
      </c>
      <c r="CQ150" s="33">
        <v>0</v>
      </c>
      <c r="CR150" s="34">
        <v>0</v>
      </c>
      <c r="CS150" s="36">
        <f>SUM(CQ150,CR150)</f>
        <v>0</v>
      </c>
      <c r="CT150" s="33"/>
      <c r="CU150" s="34"/>
      <c r="CV150" s="36">
        <f>SUM(CT150,CU150)</f>
        <v>0</v>
      </c>
      <c r="CW150" s="33"/>
      <c r="CX150" s="34"/>
      <c r="CY150" s="36">
        <f>SUM(CW150,CX150)</f>
        <v>0</v>
      </c>
      <c r="CZ150" s="33"/>
      <c r="DA150" s="34"/>
      <c r="DB150" s="36">
        <f>SUM(CZ150,DA150)</f>
        <v>0</v>
      </c>
      <c r="DC150" s="33"/>
      <c r="DD150" s="34"/>
      <c r="DE150" s="36">
        <f>SUM(DC150,DD150)</f>
        <v>0</v>
      </c>
      <c r="DF150" s="33"/>
      <c r="DG150" s="34"/>
      <c r="DH150" s="36">
        <f>SUM(DF150,DG150)</f>
        <v>0</v>
      </c>
      <c r="DI150" s="33"/>
      <c r="DJ150" s="34"/>
      <c r="DK150" s="36">
        <f>SUM(DI150,DJ150)</f>
        <v>0</v>
      </c>
      <c r="DL150" s="33"/>
      <c r="DM150" s="34"/>
      <c r="DN150" s="36">
        <f>SUM(DL150,DM150)</f>
        <v>0</v>
      </c>
      <c r="DO150" s="33">
        <f t="shared" si="174"/>
        <v>0</v>
      </c>
      <c r="DP150" s="34">
        <f t="shared" si="148"/>
        <v>0</v>
      </c>
      <c r="DQ150" s="36">
        <f>SUM(DO150,DP150)</f>
        <v>0</v>
      </c>
    </row>
    <row r="151" spans="2:121" x14ac:dyDescent="0.25">
      <c r="B151" s="199"/>
      <c r="C151" s="190"/>
      <c r="D151" s="83" t="s">
        <v>60</v>
      </c>
      <c r="E151" s="33"/>
      <c r="F151" s="34"/>
      <c r="G151" s="36">
        <f t="shared" si="175"/>
        <v>0</v>
      </c>
      <c r="H151" s="33"/>
      <c r="I151" s="34"/>
      <c r="J151" s="36">
        <f>SUM(H151,I151)</f>
        <v>0</v>
      </c>
      <c r="K151" s="33"/>
      <c r="L151" s="34"/>
      <c r="M151" s="36">
        <f>SUM(K151,L151)</f>
        <v>0</v>
      </c>
      <c r="N151" s="33"/>
      <c r="O151" s="34"/>
      <c r="P151" s="36">
        <f>SUM(N151,O151)</f>
        <v>0</v>
      </c>
      <c r="Q151" s="33"/>
      <c r="R151" s="34"/>
      <c r="S151" s="36">
        <f>SUM(Q151,R151)</f>
        <v>0</v>
      </c>
      <c r="T151" s="33">
        <v>0</v>
      </c>
      <c r="U151" s="34">
        <v>0</v>
      </c>
      <c r="V151" s="36">
        <f>SUM(T151,U151)</f>
        <v>0</v>
      </c>
      <c r="W151" s="33">
        <v>0</v>
      </c>
      <c r="X151" s="34">
        <v>0</v>
      </c>
      <c r="Y151" s="36">
        <f>SUM(W151,X151)</f>
        <v>0</v>
      </c>
      <c r="Z151" s="33">
        <v>0</v>
      </c>
      <c r="AA151" s="34">
        <v>0</v>
      </c>
      <c r="AB151" s="36">
        <f>SUM(Z151,AA151)</f>
        <v>0</v>
      </c>
      <c r="AC151" s="33">
        <v>0</v>
      </c>
      <c r="AD151" s="34">
        <v>0</v>
      </c>
      <c r="AE151" s="36">
        <f>SUM(AC151,AD151)</f>
        <v>0</v>
      </c>
      <c r="AF151" s="33">
        <v>0</v>
      </c>
      <c r="AG151" s="34">
        <v>0</v>
      </c>
      <c r="AH151" s="36">
        <f>SUM(AF151,AG151)</f>
        <v>0</v>
      </c>
      <c r="AI151" s="33">
        <v>0</v>
      </c>
      <c r="AJ151" s="34">
        <v>0</v>
      </c>
      <c r="AK151" s="36">
        <f>SUM(AI151,AJ151)</f>
        <v>0</v>
      </c>
      <c r="AL151" s="33">
        <v>0</v>
      </c>
      <c r="AM151" s="34">
        <v>0</v>
      </c>
      <c r="AN151" s="36">
        <f>SUM(AL151,AM151)</f>
        <v>0</v>
      </c>
      <c r="AO151" s="33">
        <f t="shared" si="172"/>
        <v>0</v>
      </c>
      <c r="AP151" s="34">
        <f t="shared" si="147"/>
        <v>0</v>
      </c>
      <c r="AQ151" s="36">
        <f>SUM(AO151,AP151)</f>
        <v>0</v>
      </c>
      <c r="AR151" s="33">
        <v>0</v>
      </c>
      <c r="AS151" s="34">
        <v>0</v>
      </c>
      <c r="AT151" s="36">
        <f>SUM(AR151,AS151)</f>
        <v>0</v>
      </c>
      <c r="AU151" s="33">
        <v>0</v>
      </c>
      <c r="AV151" s="34">
        <v>0</v>
      </c>
      <c r="AW151" s="36">
        <f>SUM(AU151,AV151)</f>
        <v>0</v>
      </c>
      <c r="AX151" s="33">
        <v>0</v>
      </c>
      <c r="AY151" s="34">
        <v>0</v>
      </c>
      <c r="AZ151" s="36">
        <f>SUM(AX151,AY151)</f>
        <v>0</v>
      </c>
      <c r="BA151" s="33">
        <v>0</v>
      </c>
      <c r="BB151" s="34">
        <v>0</v>
      </c>
      <c r="BC151" s="36">
        <f>SUM(BA151,BB151)</f>
        <v>0</v>
      </c>
      <c r="BD151" s="33">
        <v>0</v>
      </c>
      <c r="BE151" s="34">
        <v>0</v>
      </c>
      <c r="BF151" s="36">
        <f>SUM(BD151,BE151)</f>
        <v>0</v>
      </c>
      <c r="BG151" s="33">
        <v>0</v>
      </c>
      <c r="BH151" s="34">
        <v>0</v>
      </c>
      <c r="BI151" s="36">
        <f>SUM(BG151,BH151)</f>
        <v>0</v>
      </c>
      <c r="BJ151" s="33">
        <v>0</v>
      </c>
      <c r="BK151" s="34">
        <v>0</v>
      </c>
      <c r="BL151" s="36">
        <f>SUM(BJ151,BK151)</f>
        <v>0</v>
      </c>
      <c r="BM151" s="33">
        <v>0</v>
      </c>
      <c r="BN151" s="34">
        <v>0</v>
      </c>
      <c r="BO151" s="36">
        <f>SUM(BM151,BN151)</f>
        <v>0</v>
      </c>
      <c r="BP151" s="33">
        <v>0</v>
      </c>
      <c r="BQ151" s="34">
        <v>0</v>
      </c>
      <c r="BR151" s="36">
        <f>SUM(BP151,BQ151)</f>
        <v>0</v>
      </c>
      <c r="BS151" s="33">
        <v>0</v>
      </c>
      <c r="BT151" s="34">
        <v>0</v>
      </c>
      <c r="BU151" s="36">
        <f>SUM(BS151,BT151)</f>
        <v>0</v>
      </c>
      <c r="BV151" s="33">
        <v>0</v>
      </c>
      <c r="BW151" s="34">
        <v>0</v>
      </c>
      <c r="BX151" s="36">
        <f>SUM(BV151,BW151)</f>
        <v>0</v>
      </c>
      <c r="BY151" s="33">
        <v>0</v>
      </c>
      <c r="BZ151" s="34">
        <v>0</v>
      </c>
      <c r="CA151" s="36">
        <f>SUM(BY151,BZ151)</f>
        <v>0</v>
      </c>
      <c r="CB151" s="33">
        <f t="shared" si="173"/>
        <v>0</v>
      </c>
      <c r="CC151" s="34">
        <f t="shared" si="173"/>
        <v>0</v>
      </c>
      <c r="CD151" s="36">
        <f>SUM(CB151,CC151)</f>
        <v>0</v>
      </c>
      <c r="CE151" s="33">
        <v>0</v>
      </c>
      <c r="CF151" s="34">
        <v>0</v>
      </c>
      <c r="CG151" s="36">
        <f>SUM(CE151,CF151)</f>
        <v>0</v>
      </c>
      <c r="CH151" s="33">
        <v>0</v>
      </c>
      <c r="CI151" s="34">
        <v>0</v>
      </c>
      <c r="CJ151" s="36">
        <f>SUM(CH151,CI151)</f>
        <v>0</v>
      </c>
      <c r="CK151" s="33">
        <v>0</v>
      </c>
      <c r="CL151" s="34">
        <v>0</v>
      </c>
      <c r="CM151" s="36">
        <f>SUM(CK151,CL151)</f>
        <v>0</v>
      </c>
      <c r="CN151" s="33">
        <v>0</v>
      </c>
      <c r="CO151" s="34">
        <v>0</v>
      </c>
      <c r="CP151" s="36">
        <f>SUM(CN151,CO151)</f>
        <v>0</v>
      </c>
      <c r="CQ151" s="33">
        <v>0</v>
      </c>
      <c r="CR151" s="34">
        <v>0</v>
      </c>
      <c r="CS151" s="36">
        <f>SUM(CQ151,CR151)</f>
        <v>0</v>
      </c>
      <c r="CT151" s="33"/>
      <c r="CU151" s="34"/>
      <c r="CV151" s="36"/>
      <c r="CW151" s="33"/>
      <c r="CX151" s="34"/>
      <c r="CY151" s="36"/>
      <c r="CZ151" s="33"/>
      <c r="DA151" s="34"/>
      <c r="DB151" s="36"/>
      <c r="DC151" s="33"/>
      <c r="DD151" s="34"/>
      <c r="DE151" s="36"/>
      <c r="DF151" s="33"/>
      <c r="DG151" s="34"/>
      <c r="DH151" s="36"/>
      <c r="DI151" s="33"/>
      <c r="DJ151" s="34"/>
      <c r="DK151" s="36"/>
      <c r="DL151" s="33"/>
      <c r="DM151" s="34"/>
      <c r="DN151" s="36"/>
      <c r="DO151" s="33">
        <f t="shared" si="174"/>
        <v>0</v>
      </c>
      <c r="DP151" s="34">
        <f t="shared" si="148"/>
        <v>0</v>
      </c>
      <c r="DQ151" s="36">
        <f>SUM(DO151,DP151)</f>
        <v>0</v>
      </c>
    </row>
    <row r="152" spans="2:121" ht="30" x14ac:dyDescent="0.25">
      <c r="B152" s="199"/>
      <c r="C152" s="190"/>
      <c r="D152" s="84" t="s">
        <v>61</v>
      </c>
      <c r="E152" s="40">
        <f t="shared" ref="E152:AN152" si="176">+SUM(E147:E151)</f>
        <v>0</v>
      </c>
      <c r="F152" s="41">
        <f t="shared" si="176"/>
        <v>0</v>
      </c>
      <c r="G152" s="42">
        <f t="shared" si="176"/>
        <v>0</v>
      </c>
      <c r="H152" s="40">
        <f t="shared" si="176"/>
        <v>0</v>
      </c>
      <c r="I152" s="41">
        <f t="shared" si="176"/>
        <v>0</v>
      </c>
      <c r="J152" s="42">
        <f t="shared" si="176"/>
        <v>0</v>
      </c>
      <c r="K152" s="40">
        <f t="shared" si="176"/>
        <v>0</v>
      </c>
      <c r="L152" s="41">
        <f t="shared" si="176"/>
        <v>0</v>
      </c>
      <c r="M152" s="42">
        <f t="shared" si="176"/>
        <v>0</v>
      </c>
      <c r="N152" s="40">
        <f t="shared" si="176"/>
        <v>0</v>
      </c>
      <c r="O152" s="41">
        <f t="shared" si="176"/>
        <v>0</v>
      </c>
      <c r="P152" s="42">
        <f t="shared" si="176"/>
        <v>0</v>
      </c>
      <c r="Q152" s="40">
        <f t="shared" si="176"/>
        <v>0</v>
      </c>
      <c r="R152" s="41">
        <f t="shared" si="176"/>
        <v>0</v>
      </c>
      <c r="S152" s="42">
        <f t="shared" si="176"/>
        <v>0</v>
      </c>
      <c r="T152" s="40">
        <f t="shared" si="176"/>
        <v>0</v>
      </c>
      <c r="U152" s="41">
        <f t="shared" si="176"/>
        <v>0</v>
      </c>
      <c r="V152" s="42">
        <f t="shared" si="176"/>
        <v>0</v>
      </c>
      <c r="W152" s="40">
        <f t="shared" si="176"/>
        <v>0</v>
      </c>
      <c r="X152" s="41">
        <f t="shared" si="176"/>
        <v>0</v>
      </c>
      <c r="Y152" s="42">
        <f t="shared" si="176"/>
        <v>0</v>
      </c>
      <c r="Z152" s="40">
        <f t="shared" si="176"/>
        <v>0</v>
      </c>
      <c r="AA152" s="41">
        <f t="shared" si="176"/>
        <v>0</v>
      </c>
      <c r="AB152" s="42">
        <f t="shared" si="176"/>
        <v>0</v>
      </c>
      <c r="AC152" s="40">
        <f t="shared" si="176"/>
        <v>0</v>
      </c>
      <c r="AD152" s="41">
        <f t="shared" si="176"/>
        <v>0</v>
      </c>
      <c r="AE152" s="42">
        <f t="shared" si="176"/>
        <v>0</v>
      </c>
      <c r="AF152" s="40">
        <f t="shared" si="176"/>
        <v>0</v>
      </c>
      <c r="AG152" s="41">
        <f t="shared" si="176"/>
        <v>0</v>
      </c>
      <c r="AH152" s="42">
        <f t="shared" si="176"/>
        <v>0</v>
      </c>
      <c r="AI152" s="40">
        <f t="shared" si="176"/>
        <v>0</v>
      </c>
      <c r="AJ152" s="41">
        <f t="shared" si="176"/>
        <v>0</v>
      </c>
      <c r="AK152" s="42">
        <f t="shared" si="176"/>
        <v>0</v>
      </c>
      <c r="AL152" s="40">
        <f t="shared" si="176"/>
        <v>0</v>
      </c>
      <c r="AM152" s="41">
        <f t="shared" si="176"/>
        <v>0</v>
      </c>
      <c r="AN152" s="42">
        <f t="shared" si="176"/>
        <v>0</v>
      </c>
      <c r="AO152" s="40">
        <f t="shared" si="172"/>
        <v>0</v>
      </c>
      <c r="AP152" s="41">
        <f t="shared" si="147"/>
        <v>0</v>
      </c>
      <c r="AQ152" s="42">
        <f>+SUM(AQ147:AQ151)</f>
        <v>0</v>
      </c>
      <c r="AR152" s="40">
        <f t="shared" ref="AR152:CA152" si="177">+SUM(AR147:AR151)</f>
        <v>0</v>
      </c>
      <c r="AS152" s="41">
        <f t="shared" si="177"/>
        <v>0</v>
      </c>
      <c r="AT152" s="42">
        <f t="shared" si="177"/>
        <v>0</v>
      </c>
      <c r="AU152" s="40">
        <f t="shared" si="177"/>
        <v>0</v>
      </c>
      <c r="AV152" s="41">
        <f t="shared" si="177"/>
        <v>0</v>
      </c>
      <c r="AW152" s="42">
        <f t="shared" si="177"/>
        <v>0</v>
      </c>
      <c r="AX152" s="40">
        <f t="shared" si="177"/>
        <v>0</v>
      </c>
      <c r="AY152" s="41">
        <f t="shared" si="177"/>
        <v>0</v>
      </c>
      <c r="AZ152" s="42">
        <f t="shared" si="177"/>
        <v>0</v>
      </c>
      <c r="BA152" s="40">
        <f t="shared" si="177"/>
        <v>0</v>
      </c>
      <c r="BB152" s="41">
        <f t="shared" si="177"/>
        <v>0</v>
      </c>
      <c r="BC152" s="42">
        <f t="shared" si="177"/>
        <v>0</v>
      </c>
      <c r="BD152" s="40">
        <f t="shared" si="177"/>
        <v>0</v>
      </c>
      <c r="BE152" s="41">
        <f t="shared" si="177"/>
        <v>0</v>
      </c>
      <c r="BF152" s="42">
        <f t="shared" si="177"/>
        <v>0</v>
      </c>
      <c r="BG152" s="40">
        <f t="shared" si="177"/>
        <v>0</v>
      </c>
      <c r="BH152" s="41">
        <f t="shared" si="177"/>
        <v>0</v>
      </c>
      <c r="BI152" s="42">
        <f t="shared" si="177"/>
        <v>0</v>
      </c>
      <c r="BJ152" s="40">
        <f t="shared" si="177"/>
        <v>0</v>
      </c>
      <c r="BK152" s="41">
        <f t="shared" si="177"/>
        <v>0</v>
      </c>
      <c r="BL152" s="42">
        <f t="shared" si="177"/>
        <v>0</v>
      </c>
      <c r="BM152" s="40">
        <f t="shared" si="177"/>
        <v>0</v>
      </c>
      <c r="BN152" s="41">
        <f t="shared" si="177"/>
        <v>0</v>
      </c>
      <c r="BO152" s="42">
        <f t="shared" si="177"/>
        <v>0</v>
      </c>
      <c r="BP152" s="40">
        <f t="shared" si="177"/>
        <v>0</v>
      </c>
      <c r="BQ152" s="41">
        <f t="shared" si="177"/>
        <v>0</v>
      </c>
      <c r="BR152" s="42">
        <f t="shared" si="177"/>
        <v>0</v>
      </c>
      <c r="BS152" s="40">
        <f t="shared" si="177"/>
        <v>0</v>
      </c>
      <c r="BT152" s="41">
        <f t="shared" si="177"/>
        <v>0</v>
      </c>
      <c r="BU152" s="42">
        <f t="shared" si="177"/>
        <v>0</v>
      </c>
      <c r="BV152" s="40">
        <f t="shared" si="177"/>
        <v>0</v>
      </c>
      <c r="BW152" s="41">
        <f t="shared" si="177"/>
        <v>0</v>
      </c>
      <c r="BX152" s="42">
        <f t="shared" si="177"/>
        <v>0</v>
      </c>
      <c r="BY152" s="40">
        <f t="shared" si="177"/>
        <v>0</v>
      </c>
      <c r="BZ152" s="41">
        <f t="shared" si="177"/>
        <v>0</v>
      </c>
      <c r="CA152" s="42">
        <f t="shared" si="177"/>
        <v>0</v>
      </c>
      <c r="CB152" s="40">
        <f t="shared" si="173"/>
        <v>0</v>
      </c>
      <c r="CC152" s="41">
        <f t="shared" si="173"/>
        <v>0</v>
      </c>
      <c r="CD152" s="42">
        <f>+SUM(CD147:CD151)</f>
        <v>0</v>
      </c>
      <c r="CE152" s="40">
        <f t="shared" ref="CE152:DN152" si="178">+SUM(CE147:CE151)</f>
        <v>0</v>
      </c>
      <c r="CF152" s="41">
        <f t="shared" si="178"/>
        <v>0</v>
      </c>
      <c r="CG152" s="42">
        <f t="shared" si="178"/>
        <v>0</v>
      </c>
      <c r="CH152" s="40">
        <f t="shared" si="178"/>
        <v>0</v>
      </c>
      <c r="CI152" s="41">
        <f t="shared" si="178"/>
        <v>0</v>
      </c>
      <c r="CJ152" s="42">
        <f t="shared" si="178"/>
        <v>0</v>
      </c>
      <c r="CK152" s="40">
        <f t="shared" si="178"/>
        <v>0</v>
      </c>
      <c r="CL152" s="41">
        <f t="shared" si="178"/>
        <v>0</v>
      </c>
      <c r="CM152" s="42">
        <f t="shared" si="178"/>
        <v>0</v>
      </c>
      <c r="CN152" s="40">
        <f t="shared" si="178"/>
        <v>0</v>
      </c>
      <c r="CO152" s="41">
        <f t="shared" si="178"/>
        <v>0</v>
      </c>
      <c r="CP152" s="42">
        <f t="shared" si="178"/>
        <v>0</v>
      </c>
      <c r="CQ152" s="40">
        <f t="shared" si="178"/>
        <v>0</v>
      </c>
      <c r="CR152" s="41">
        <f t="shared" si="178"/>
        <v>0</v>
      </c>
      <c r="CS152" s="42">
        <f t="shared" si="178"/>
        <v>0</v>
      </c>
      <c r="CT152" s="40">
        <f t="shared" si="178"/>
        <v>0</v>
      </c>
      <c r="CU152" s="41">
        <f t="shared" si="178"/>
        <v>0</v>
      </c>
      <c r="CV152" s="42">
        <f t="shared" si="178"/>
        <v>0</v>
      </c>
      <c r="CW152" s="40">
        <f t="shared" si="178"/>
        <v>0</v>
      </c>
      <c r="CX152" s="41">
        <f t="shared" si="178"/>
        <v>0</v>
      </c>
      <c r="CY152" s="42">
        <f t="shared" si="178"/>
        <v>0</v>
      </c>
      <c r="CZ152" s="40">
        <f t="shared" si="178"/>
        <v>0</v>
      </c>
      <c r="DA152" s="41">
        <f t="shared" si="178"/>
        <v>0</v>
      </c>
      <c r="DB152" s="42">
        <f t="shared" si="178"/>
        <v>0</v>
      </c>
      <c r="DC152" s="40">
        <f t="shared" si="178"/>
        <v>0</v>
      </c>
      <c r="DD152" s="41">
        <f t="shared" si="178"/>
        <v>0</v>
      </c>
      <c r="DE152" s="42">
        <f t="shared" si="178"/>
        <v>0</v>
      </c>
      <c r="DF152" s="40">
        <f t="shared" si="178"/>
        <v>0</v>
      </c>
      <c r="DG152" s="41">
        <f t="shared" si="178"/>
        <v>0</v>
      </c>
      <c r="DH152" s="42">
        <f t="shared" si="178"/>
        <v>0</v>
      </c>
      <c r="DI152" s="40">
        <f t="shared" si="178"/>
        <v>0</v>
      </c>
      <c r="DJ152" s="41">
        <f t="shared" si="178"/>
        <v>0</v>
      </c>
      <c r="DK152" s="42">
        <f t="shared" si="178"/>
        <v>0</v>
      </c>
      <c r="DL152" s="40">
        <f t="shared" si="178"/>
        <v>0</v>
      </c>
      <c r="DM152" s="41">
        <f t="shared" si="178"/>
        <v>0</v>
      </c>
      <c r="DN152" s="42">
        <f t="shared" si="178"/>
        <v>0</v>
      </c>
      <c r="DO152" s="40">
        <f t="shared" si="174"/>
        <v>0</v>
      </c>
      <c r="DP152" s="41">
        <f t="shared" si="148"/>
        <v>0</v>
      </c>
      <c r="DQ152" s="42">
        <f>+SUM(DQ147:DQ151)</f>
        <v>0</v>
      </c>
    </row>
    <row r="153" spans="2:121" x14ac:dyDescent="0.25">
      <c r="B153" s="199"/>
      <c r="C153" s="190"/>
      <c r="D153" s="86" t="s">
        <v>62</v>
      </c>
      <c r="E153" s="43"/>
      <c r="F153" s="38"/>
      <c r="G153" s="44"/>
      <c r="H153" s="43"/>
      <c r="I153" s="38"/>
      <c r="J153" s="44"/>
      <c r="K153" s="43"/>
      <c r="L153" s="38"/>
      <c r="M153" s="44"/>
      <c r="N153" s="43"/>
      <c r="O153" s="38"/>
      <c r="P153" s="44"/>
      <c r="Q153" s="43"/>
      <c r="R153" s="38"/>
      <c r="S153" s="44"/>
      <c r="T153" s="43"/>
      <c r="U153" s="38"/>
      <c r="V153" s="44"/>
      <c r="W153" s="43"/>
      <c r="X153" s="38"/>
      <c r="Y153" s="44"/>
      <c r="Z153" s="43"/>
      <c r="AA153" s="38"/>
      <c r="AB153" s="44"/>
      <c r="AC153" s="43"/>
      <c r="AD153" s="38"/>
      <c r="AE153" s="44"/>
      <c r="AF153" s="43"/>
      <c r="AG153" s="38"/>
      <c r="AH153" s="44"/>
      <c r="AI153" s="43"/>
      <c r="AJ153" s="38"/>
      <c r="AK153" s="44"/>
      <c r="AL153" s="43"/>
      <c r="AM153" s="38"/>
      <c r="AN153" s="44"/>
      <c r="AO153" s="43">
        <f t="shared" si="172"/>
        <v>0</v>
      </c>
      <c r="AP153" s="38">
        <f t="shared" si="147"/>
        <v>0</v>
      </c>
      <c r="AQ153" s="44"/>
      <c r="AR153" s="43"/>
      <c r="AS153" s="38"/>
      <c r="AT153" s="44"/>
      <c r="AU153" s="43"/>
      <c r="AV153" s="38"/>
      <c r="AW153" s="44"/>
      <c r="AX153" s="43"/>
      <c r="AY153" s="38"/>
      <c r="AZ153" s="44"/>
      <c r="BA153" s="43"/>
      <c r="BB153" s="38"/>
      <c r="BC153" s="44"/>
      <c r="BD153" s="43"/>
      <c r="BE153" s="38"/>
      <c r="BF153" s="44"/>
      <c r="BG153" s="43"/>
      <c r="BH153" s="38"/>
      <c r="BI153" s="44"/>
      <c r="BJ153" s="43"/>
      <c r="BK153" s="38"/>
      <c r="BL153" s="44"/>
      <c r="BM153" s="43"/>
      <c r="BN153" s="38"/>
      <c r="BO153" s="44"/>
      <c r="BP153" s="43"/>
      <c r="BQ153" s="38"/>
      <c r="BR153" s="44"/>
      <c r="BS153" s="43"/>
      <c r="BT153" s="38"/>
      <c r="BU153" s="44"/>
      <c r="BV153" s="43"/>
      <c r="BW153" s="38"/>
      <c r="BX153" s="44"/>
      <c r="BY153" s="43"/>
      <c r="BZ153" s="38"/>
      <c r="CA153" s="44"/>
      <c r="CB153" s="43">
        <f t="shared" si="173"/>
        <v>0</v>
      </c>
      <c r="CC153" s="38">
        <f t="shared" si="173"/>
        <v>0</v>
      </c>
      <c r="CD153" s="44"/>
      <c r="CE153" s="43"/>
      <c r="CF153" s="38"/>
      <c r="CG153" s="44"/>
      <c r="CH153" s="43"/>
      <c r="CI153" s="38"/>
      <c r="CJ153" s="44"/>
      <c r="CK153" s="43"/>
      <c r="CL153" s="38"/>
      <c r="CM153" s="44"/>
      <c r="CN153" s="43"/>
      <c r="CO153" s="38"/>
      <c r="CP153" s="44"/>
      <c r="CQ153" s="43"/>
      <c r="CR153" s="38"/>
      <c r="CS153" s="44"/>
      <c r="CT153" s="43"/>
      <c r="CU153" s="38"/>
      <c r="CV153" s="44"/>
      <c r="CW153" s="43"/>
      <c r="CX153" s="38"/>
      <c r="CY153" s="44"/>
      <c r="CZ153" s="43"/>
      <c r="DA153" s="38"/>
      <c r="DB153" s="44"/>
      <c r="DC153" s="43"/>
      <c r="DD153" s="38"/>
      <c r="DE153" s="44"/>
      <c r="DF153" s="43"/>
      <c r="DG153" s="38"/>
      <c r="DH153" s="44"/>
      <c r="DI153" s="43"/>
      <c r="DJ153" s="38"/>
      <c r="DK153" s="44"/>
      <c r="DL153" s="43"/>
      <c r="DM153" s="38"/>
      <c r="DN153" s="44"/>
      <c r="DO153" s="43">
        <f t="shared" si="174"/>
        <v>0</v>
      </c>
      <c r="DP153" s="38">
        <f t="shared" si="148"/>
        <v>0</v>
      </c>
      <c r="DQ153" s="44"/>
    </row>
    <row r="154" spans="2:121" x14ac:dyDescent="0.25">
      <c r="B154" s="199"/>
      <c r="C154" s="190"/>
      <c r="D154" s="83" t="s">
        <v>63</v>
      </c>
      <c r="E154" s="33"/>
      <c r="F154" s="34"/>
      <c r="G154" s="36">
        <f t="shared" ref="G154" si="179">SUM(E154:F154)</f>
        <v>0</v>
      </c>
      <c r="H154" s="33"/>
      <c r="I154" s="34"/>
      <c r="J154" s="36">
        <v>0</v>
      </c>
      <c r="K154" s="33"/>
      <c r="L154" s="34"/>
      <c r="M154" s="36">
        <v>0</v>
      </c>
      <c r="N154" s="33"/>
      <c r="O154" s="34"/>
      <c r="P154" s="36">
        <v>0</v>
      </c>
      <c r="Q154" s="33"/>
      <c r="R154" s="34"/>
      <c r="S154" s="36">
        <v>0</v>
      </c>
      <c r="T154" s="33">
        <v>0</v>
      </c>
      <c r="U154" s="34">
        <v>0</v>
      </c>
      <c r="V154" s="36">
        <f>SUM(T154:U154)</f>
        <v>0</v>
      </c>
      <c r="W154" s="33">
        <v>0</v>
      </c>
      <c r="X154" s="34">
        <v>0</v>
      </c>
      <c r="Y154" s="36">
        <f>SUM(W154:X154)</f>
        <v>0</v>
      </c>
      <c r="Z154" s="33">
        <v>0</v>
      </c>
      <c r="AA154" s="34">
        <v>0</v>
      </c>
      <c r="AB154" s="36">
        <f>SUM(Z154:AA154)</f>
        <v>0</v>
      </c>
      <c r="AC154" s="33">
        <v>0</v>
      </c>
      <c r="AD154" s="34">
        <v>0</v>
      </c>
      <c r="AE154" s="36">
        <f>SUM(AC154:AD154)</f>
        <v>0</v>
      </c>
      <c r="AF154" s="33">
        <v>0</v>
      </c>
      <c r="AG154" s="34">
        <v>0</v>
      </c>
      <c r="AH154" s="36">
        <f>SUM(AF154:AG154)</f>
        <v>0</v>
      </c>
      <c r="AI154" s="33">
        <v>0</v>
      </c>
      <c r="AJ154" s="34">
        <v>0</v>
      </c>
      <c r="AK154" s="36">
        <f>SUM(AI154:AJ154)</f>
        <v>0</v>
      </c>
      <c r="AL154" s="33">
        <v>0</v>
      </c>
      <c r="AM154" s="34">
        <v>0</v>
      </c>
      <c r="AN154" s="36">
        <f>SUM(AL154:AM154)</f>
        <v>0</v>
      </c>
      <c r="AO154" s="33">
        <f t="shared" si="172"/>
        <v>0</v>
      </c>
      <c r="AP154" s="34">
        <f t="shared" si="147"/>
        <v>0</v>
      </c>
      <c r="AQ154" s="36">
        <f>SUM(AO154:AP154)</f>
        <v>0</v>
      </c>
      <c r="AR154" s="33">
        <v>0</v>
      </c>
      <c r="AS154" s="34">
        <v>0</v>
      </c>
      <c r="AT154" s="36">
        <f>SUM(AR154:AS154)</f>
        <v>0</v>
      </c>
      <c r="AU154" s="33">
        <v>0</v>
      </c>
      <c r="AV154" s="34">
        <v>0</v>
      </c>
      <c r="AW154" s="36">
        <f>SUM(AU154:AV154)</f>
        <v>0</v>
      </c>
      <c r="AX154" s="33">
        <v>0</v>
      </c>
      <c r="AY154" s="34">
        <v>0</v>
      </c>
      <c r="AZ154" s="36">
        <f>SUM(AX154:AY154)</f>
        <v>0</v>
      </c>
      <c r="BA154" s="33">
        <v>0</v>
      </c>
      <c r="BB154" s="34">
        <v>0</v>
      </c>
      <c r="BC154" s="36">
        <f>SUM(BA154:BB154)</f>
        <v>0</v>
      </c>
      <c r="BD154" s="33">
        <v>0</v>
      </c>
      <c r="BE154" s="34">
        <v>0</v>
      </c>
      <c r="BF154" s="36">
        <f>SUM(BD154:BE154)</f>
        <v>0</v>
      </c>
      <c r="BG154" s="33">
        <v>0</v>
      </c>
      <c r="BH154" s="34">
        <v>0</v>
      </c>
      <c r="BI154" s="36">
        <f>SUM(BG154:BH154)</f>
        <v>0</v>
      </c>
      <c r="BJ154" s="33">
        <v>0</v>
      </c>
      <c r="BK154" s="34">
        <v>0</v>
      </c>
      <c r="BL154" s="36">
        <f>SUM(BJ154:BK154)</f>
        <v>0</v>
      </c>
      <c r="BM154" s="33">
        <v>0</v>
      </c>
      <c r="BN154" s="34">
        <v>0</v>
      </c>
      <c r="BO154" s="36">
        <f>SUM(BM154:BN154)</f>
        <v>0</v>
      </c>
      <c r="BP154" s="33">
        <v>0</v>
      </c>
      <c r="BQ154" s="34">
        <v>0</v>
      </c>
      <c r="BR154" s="36">
        <f>SUM(BP154:BQ154)</f>
        <v>0</v>
      </c>
      <c r="BS154" s="33">
        <v>0</v>
      </c>
      <c r="BT154" s="34">
        <v>0</v>
      </c>
      <c r="BU154" s="36">
        <f>SUM(BS154:BT154)</f>
        <v>0</v>
      </c>
      <c r="BV154" s="33">
        <v>0</v>
      </c>
      <c r="BW154" s="34">
        <v>0</v>
      </c>
      <c r="BX154" s="36">
        <f>SUM(BV154:BW154)</f>
        <v>0</v>
      </c>
      <c r="BY154" s="33">
        <v>0</v>
      </c>
      <c r="BZ154" s="34">
        <v>0</v>
      </c>
      <c r="CA154" s="36">
        <f>SUM(BY154:BZ154)</f>
        <v>0</v>
      </c>
      <c r="CB154" s="33">
        <f t="shared" si="173"/>
        <v>0</v>
      </c>
      <c r="CC154" s="34">
        <f t="shared" si="173"/>
        <v>0</v>
      </c>
      <c r="CD154" s="36">
        <f>SUM(CB154:CC154)</f>
        <v>0</v>
      </c>
      <c r="CE154" s="33">
        <v>0</v>
      </c>
      <c r="CF154" s="34">
        <v>0</v>
      </c>
      <c r="CG154" s="36">
        <f>SUM(CE154,CF154)</f>
        <v>0</v>
      </c>
      <c r="CH154" s="33">
        <v>0</v>
      </c>
      <c r="CI154" s="34">
        <v>0</v>
      </c>
      <c r="CJ154" s="36">
        <f>SUM(CH154:CI154)</f>
        <v>0</v>
      </c>
      <c r="CK154" s="33">
        <v>0</v>
      </c>
      <c r="CL154" s="34">
        <v>0</v>
      </c>
      <c r="CM154" s="36">
        <f>(CK154+CL154)</f>
        <v>0</v>
      </c>
      <c r="CN154" s="33">
        <v>0</v>
      </c>
      <c r="CO154" s="34">
        <v>0</v>
      </c>
      <c r="CP154" s="36">
        <f>(CN154+CO154)</f>
        <v>0</v>
      </c>
      <c r="CQ154" s="33">
        <v>0</v>
      </c>
      <c r="CR154" s="34">
        <v>0</v>
      </c>
      <c r="CS154" s="36">
        <f>SUM(CQ154:CR154)</f>
        <v>0</v>
      </c>
      <c r="CT154" s="33"/>
      <c r="CU154" s="34"/>
      <c r="CV154" s="36"/>
      <c r="CW154" s="33"/>
      <c r="CX154" s="34"/>
      <c r="CY154" s="36"/>
      <c r="CZ154" s="33"/>
      <c r="DA154" s="34"/>
      <c r="DB154" s="36"/>
      <c r="DC154" s="33"/>
      <c r="DD154" s="34"/>
      <c r="DE154" s="36"/>
      <c r="DF154" s="33"/>
      <c r="DG154" s="34"/>
      <c r="DH154" s="36"/>
      <c r="DI154" s="33"/>
      <c r="DJ154" s="34"/>
      <c r="DK154" s="36"/>
      <c r="DL154" s="33"/>
      <c r="DM154" s="34"/>
      <c r="DN154" s="36"/>
      <c r="DO154" s="33">
        <f t="shared" si="174"/>
        <v>0</v>
      </c>
      <c r="DP154" s="34">
        <f t="shared" si="148"/>
        <v>0</v>
      </c>
      <c r="DQ154" s="36">
        <f>SUM(DO154:DP154)</f>
        <v>0</v>
      </c>
    </row>
    <row r="155" spans="2:121" x14ac:dyDescent="0.25">
      <c r="B155" s="199"/>
      <c r="C155" s="190"/>
      <c r="D155" s="84" t="s">
        <v>64</v>
      </c>
      <c r="E155" s="46">
        <f>E154</f>
        <v>0</v>
      </c>
      <c r="F155" s="47">
        <f>F154</f>
        <v>0</v>
      </c>
      <c r="G155" s="53">
        <f>SUM(E155:F155)</f>
        <v>0</v>
      </c>
      <c r="H155" s="46">
        <f>H154</f>
        <v>0</v>
      </c>
      <c r="I155" s="47">
        <f>I154</f>
        <v>0</v>
      </c>
      <c r="J155" s="53">
        <f>SUM(H155:I155)</f>
        <v>0</v>
      </c>
      <c r="K155" s="46">
        <f>K154</f>
        <v>0</v>
      </c>
      <c r="L155" s="47">
        <f>L154</f>
        <v>0</v>
      </c>
      <c r="M155" s="53">
        <f>SUM(K155:L155)</f>
        <v>0</v>
      </c>
      <c r="N155" s="46">
        <f>N154</f>
        <v>0</v>
      </c>
      <c r="O155" s="47">
        <f>O154</f>
        <v>0</v>
      </c>
      <c r="P155" s="53">
        <f>SUM(N155:O155)</f>
        <v>0</v>
      </c>
      <c r="Q155" s="46">
        <f>Q154</f>
        <v>0</v>
      </c>
      <c r="R155" s="47">
        <f>R154</f>
        <v>0</v>
      </c>
      <c r="S155" s="53">
        <f>SUM(Q155:R155)</f>
        <v>0</v>
      </c>
      <c r="T155" s="46">
        <f>T154</f>
        <v>0</v>
      </c>
      <c r="U155" s="47">
        <f>U154</f>
        <v>0</v>
      </c>
      <c r="V155" s="53">
        <f>SUM(T155:U155)</f>
        <v>0</v>
      </c>
      <c r="W155" s="46">
        <f>W154</f>
        <v>0</v>
      </c>
      <c r="X155" s="47">
        <f>X154</f>
        <v>0</v>
      </c>
      <c r="Y155" s="53">
        <f>SUM(W155:X155)</f>
        <v>0</v>
      </c>
      <c r="Z155" s="46">
        <f>Z154</f>
        <v>0</v>
      </c>
      <c r="AA155" s="47">
        <f>AA154</f>
        <v>0</v>
      </c>
      <c r="AB155" s="53">
        <f>SUM(Z155:AA155)</f>
        <v>0</v>
      </c>
      <c r="AC155" s="46">
        <f>AC154</f>
        <v>0</v>
      </c>
      <c r="AD155" s="47">
        <f>AD154</f>
        <v>0</v>
      </c>
      <c r="AE155" s="53">
        <f>SUM(AC155:AD155)</f>
        <v>0</v>
      </c>
      <c r="AF155" s="46">
        <f>AF154</f>
        <v>0</v>
      </c>
      <c r="AG155" s="47">
        <f>AG154</f>
        <v>0</v>
      </c>
      <c r="AH155" s="53">
        <f>SUM(AF155:AG155)</f>
        <v>0</v>
      </c>
      <c r="AI155" s="46">
        <f>AI154</f>
        <v>0</v>
      </c>
      <c r="AJ155" s="47">
        <f>AJ154</f>
        <v>0</v>
      </c>
      <c r="AK155" s="53">
        <f>SUM(AI155:AJ155)</f>
        <v>0</v>
      </c>
      <c r="AL155" s="46">
        <f>AL154</f>
        <v>0</v>
      </c>
      <c r="AM155" s="47">
        <f>AM154</f>
        <v>0</v>
      </c>
      <c r="AN155" s="53">
        <f>SUM(AL155:AM155)</f>
        <v>0</v>
      </c>
      <c r="AO155" s="46">
        <f t="shared" si="172"/>
        <v>0</v>
      </c>
      <c r="AP155" s="47">
        <f t="shared" si="147"/>
        <v>0</v>
      </c>
      <c r="AQ155" s="53">
        <f>SUM(AO155:AP155)</f>
        <v>0</v>
      </c>
      <c r="AR155" s="46">
        <f>AR154</f>
        <v>0</v>
      </c>
      <c r="AS155" s="47">
        <f>AS154</f>
        <v>0</v>
      </c>
      <c r="AT155" s="53">
        <f>SUM(AR155:AS155)</f>
        <v>0</v>
      </c>
      <c r="AU155" s="46">
        <f>AU154</f>
        <v>0</v>
      </c>
      <c r="AV155" s="47">
        <f>AV154</f>
        <v>0</v>
      </c>
      <c r="AW155" s="53">
        <f>SUM(AU155:AV155)</f>
        <v>0</v>
      </c>
      <c r="AX155" s="46">
        <f>AX154</f>
        <v>0</v>
      </c>
      <c r="AY155" s="47">
        <f>AY154</f>
        <v>0</v>
      </c>
      <c r="AZ155" s="53">
        <f>SUM(AX155:AY155)</f>
        <v>0</v>
      </c>
      <c r="BA155" s="46">
        <f>BA154</f>
        <v>0</v>
      </c>
      <c r="BB155" s="47">
        <f>BB154</f>
        <v>0</v>
      </c>
      <c r="BC155" s="53">
        <f>SUM(BA155:BB155)</f>
        <v>0</v>
      </c>
      <c r="BD155" s="46">
        <f>BD154</f>
        <v>0</v>
      </c>
      <c r="BE155" s="47">
        <f>BE154</f>
        <v>0</v>
      </c>
      <c r="BF155" s="53">
        <f>SUM(BD155:BE155)</f>
        <v>0</v>
      </c>
      <c r="BG155" s="46">
        <f>BG154</f>
        <v>0</v>
      </c>
      <c r="BH155" s="47">
        <f>BH154</f>
        <v>0</v>
      </c>
      <c r="BI155" s="53">
        <f>SUM(BG155:BH155)</f>
        <v>0</v>
      </c>
      <c r="BJ155" s="46">
        <f>BJ154</f>
        <v>0</v>
      </c>
      <c r="BK155" s="47">
        <f>BK154</f>
        <v>0</v>
      </c>
      <c r="BL155" s="53">
        <f>SUM(BJ155:BK155)</f>
        <v>0</v>
      </c>
      <c r="BM155" s="46">
        <f>BM154</f>
        <v>0</v>
      </c>
      <c r="BN155" s="47">
        <f>BN154</f>
        <v>0</v>
      </c>
      <c r="BO155" s="53">
        <f>SUM(BM155:BN155)</f>
        <v>0</v>
      </c>
      <c r="BP155" s="46">
        <f>BP154</f>
        <v>0</v>
      </c>
      <c r="BQ155" s="47">
        <f>BQ154</f>
        <v>0</v>
      </c>
      <c r="BR155" s="53">
        <f>SUM(BP155:BQ155)</f>
        <v>0</v>
      </c>
      <c r="BS155" s="46">
        <f>BS154</f>
        <v>0</v>
      </c>
      <c r="BT155" s="47">
        <f>BT154</f>
        <v>0</v>
      </c>
      <c r="BU155" s="53">
        <f>SUM(BS155:BT155)</f>
        <v>0</v>
      </c>
      <c r="BV155" s="46">
        <f>BV154</f>
        <v>0</v>
      </c>
      <c r="BW155" s="47">
        <f>BW154</f>
        <v>0</v>
      </c>
      <c r="BX155" s="53">
        <f>SUM(BV155:BW155)</f>
        <v>0</v>
      </c>
      <c r="BY155" s="46">
        <f>BY154</f>
        <v>0</v>
      </c>
      <c r="BZ155" s="47">
        <f>BZ154</f>
        <v>0</v>
      </c>
      <c r="CA155" s="53">
        <f>SUM(BY155:BZ155)</f>
        <v>0</v>
      </c>
      <c r="CB155" s="46">
        <f t="shared" si="173"/>
        <v>0</v>
      </c>
      <c r="CC155" s="47">
        <f t="shared" si="173"/>
        <v>0</v>
      </c>
      <c r="CD155" s="53">
        <f>SUM(CB155:CC155)</f>
        <v>0</v>
      </c>
      <c r="CE155" s="46">
        <f>CE154</f>
        <v>0</v>
      </c>
      <c r="CF155" s="47">
        <f>CF154</f>
        <v>0</v>
      </c>
      <c r="CG155" s="53">
        <f>SUM(CE155:CF155)</f>
        <v>0</v>
      </c>
      <c r="CH155" s="46">
        <f>CH154</f>
        <v>0</v>
      </c>
      <c r="CI155" s="47">
        <f>CI154</f>
        <v>0</v>
      </c>
      <c r="CJ155" s="53">
        <f>SUM(CH155:CI155)</f>
        <v>0</v>
      </c>
      <c r="CK155" s="46">
        <f>CK154</f>
        <v>0</v>
      </c>
      <c r="CL155" s="47">
        <f>CL154</f>
        <v>0</v>
      </c>
      <c r="CM155" s="53">
        <f>SUM(CK155:CL155)</f>
        <v>0</v>
      </c>
      <c r="CN155" s="46">
        <f>CN154</f>
        <v>0</v>
      </c>
      <c r="CO155" s="47">
        <f>CO154</f>
        <v>0</v>
      </c>
      <c r="CP155" s="53">
        <f>SUM(CN155:CO155)</f>
        <v>0</v>
      </c>
      <c r="CQ155" s="46">
        <f>CQ154</f>
        <v>0</v>
      </c>
      <c r="CR155" s="47">
        <f>CR154</f>
        <v>0</v>
      </c>
      <c r="CS155" s="53">
        <f>SUM(CQ155:CR155)</f>
        <v>0</v>
      </c>
      <c r="CT155" s="46">
        <f>CT154</f>
        <v>0</v>
      </c>
      <c r="CU155" s="47">
        <f>CU154</f>
        <v>0</v>
      </c>
      <c r="CV155" s="53">
        <f>SUM(CT155:CU155)</f>
        <v>0</v>
      </c>
      <c r="CW155" s="46">
        <f>CW154</f>
        <v>0</v>
      </c>
      <c r="CX155" s="47">
        <f>CX154</f>
        <v>0</v>
      </c>
      <c r="CY155" s="53">
        <f>SUM(CW155:CX155)</f>
        <v>0</v>
      </c>
      <c r="CZ155" s="46">
        <f>CZ154</f>
        <v>0</v>
      </c>
      <c r="DA155" s="47">
        <f>DA154</f>
        <v>0</v>
      </c>
      <c r="DB155" s="53">
        <f>SUM(CZ155:DA155)</f>
        <v>0</v>
      </c>
      <c r="DC155" s="46">
        <f>DC154</f>
        <v>0</v>
      </c>
      <c r="DD155" s="47">
        <f>DD154</f>
        <v>0</v>
      </c>
      <c r="DE155" s="53">
        <f>SUM(DC155:DD155)</f>
        <v>0</v>
      </c>
      <c r="DF155" s="46">
        <f>DF154</f>
        <v>0</v>
      </c>
      <c r="DG155" s="47">
        <f>DG154</f>
        <v>0</v>
      </c>
      <c r="DH155" s="53">
        <f>SUM(DF155:DG155)</f>
        <v>0</v>
      </c>
      <c r="DI155" s="46">
        <f>DI154</f>
        <v>0</v>
      </c>
      <c r="DJ155" s="47">
        <f>DJ154</f>
        <v>0</v>
      </c>
      <c r="DK155" s="53">
        <f>SUM(DI155:DJ155)</f>
        <v>0</v>
      </c>
      <c r="DL155" s="46">
        <f>DL154</f>
        <v>0</v>
      </c>
      <c r="DM155" s="47">
        <f>DM154</f>
        <v>0</v>
      </c>
      <c r="DN155" s="53">
        <f>SUM(DL155:DM155)</f>
        <v>0</v>
      </c>
      <c r="DO155" s="46">
        <f t="shared" si="174"/>
        <v>0</v>
      </c>
      <c r="DP155" s="47">
        <f t="shared" si="148"/>
        <v>0</v>
      </c>
      <c r="DQ155" s="53">
        <f>SUM(DO155:DP155)</f>
        <v>0</v>
      </c>
    </row>
    <row r="156" spans="2:121" s="89" customFormat="1" ht="19.5" thickBot="1" x14ac:dyDescent="0.35">
      <c r="B156" s="199"/>
      <c r="C156" s="192"/>
      <c r="D156" s="88" t="s">
        <v>74</v>
      </c>
      <c r="E156" s="49">
        <f t="shared" ref="E156:AN156" si="180">+E152+E145+E155</f>
        <v>0</v>
      </c>
      <c r="F156" s="50">
        <f t="shared" si="180"/>
        <v>13314.57</v>
      </c>
      <c r="G156" s="51">
        <f t="shared" si="180"/>
        <v>13314.57</v>
      </c>
      <c r="H156" s="49">
        <f t="shared" si="180"/>
        <v>0</v>
      </c>
      <c r="I156" s="50">
        <f t="shared" si="180"/>
        <v>26634.93</v>
      </c>
      <c r="J156" s="51">
        <f t="shared" si="180"/>
        <v>26634.93</v>
      </c>
      <c r="K156" s="49">
        <f t="shared" si="180"/>
        <v>0</v>
      </c>
      <c r="L156" s="50">
        <f t="shared" si="180"/>
        <v>11916.44</v>
      </c>
      <c r="M156" s="51">
        <f t="shared" si="180"/>
        <v>11916.44</v>
      </c>
      <c r="N156" s="49">
        <f t="shared" si="180"/>
        <v>0</v>
      </c>
      <c r="O156" s="50">
        <f t="shared" si="180"/>
        <v>26719.239999999998</v>
      </c>
      <c r="P156" s="51">
        <f t="shared" si="180"/>
        <v>26719.239999999998</v>
      </c>
      <c r="Q156" s="49">
        <f t="shared" si="180"/>
        <v>0</v>
      </c>
      <c r="R156" s="50">
        <f t="shared" si="180"/>
        <v>13382.81</v>
      </c>
      <c r="S156" s="51">
        <f t="shared" si="180"/>
        <v>13382.81</v>
      </c>
      <c r="T156" s="49">
        <f t="shared" si="180"/>
        <v>0</v>
      </c>
      <c r="U156" s="50">
        <f t="shared" si="180"/>
        <v>13353.41</v>
      </c>
      <c r="V156" s="51">
        <f t="shared" si="180"/>
        <v>13353.41</v>
      </c>
      <c r="W156" s="49">
        <f t="shared" si="180"/>
        <v>0</v>
      </c>
      <c r="X156" s="50">
        <f t="shared" si="180"/>
        <v>28810.76</v>
      </c>
      <c r="Y156" s="51">
        <f t="shared" si="180"/>
        <v>28810.76</v>
      </c>
      <c r="Z156" s="49">
        <f t="shared" si="180"/>
        <v>0</v>
      </c>
      <c r="AA156" s="50">
        <f t="shared" si="180"/>
        <v>32762.92</v>
      </c>
      <c r="AB156" s="51">
        <f t="shared" si="180"/>
        <v>32762.92</v>
      </c>
      <c r="AC156" s="49">
        <f t="shared" si="180"/>
        <v>0</v>
      </c>
      <c r="AD156" s="50">
        <f t="shared" si="180"/>
        <v>0</v>
      </c>
      <c r="AE156" s="51">
        <f t="shared" si="180"/>
        <v>0</v>
      </c>
      <c r="AF156" s="49">
        <f t="shared" si="180"/>
        <v>0</v>
      </c>
      <c r="AG156" s="50">
        <f t="shared" si="180"/>
        <v>27752.69</v>
      </c>
      <c r="AH156" s="51">
        <f t="shared" si="180"/>
        <v>27752.69</v>
      </c>
      <c r="AI156" s="49">
        <f t="shared" si="180"/>
        <v>0</v>
      </c>
      <c r="AJ156" s="50">
        <f t="shared" si="180"/>
        <v>25058.504885496375</v>
      </c>
      <c r="AK156" s="51">
        <f t="shared" si="180"/>
        <v>25058.504885496375</v>
      </c>
      <c r="AL156" s="49">
        <f t="shared" si="180"/>
        <v>0</v>
      </c>
      <c r="AM156" s="50">
        <f t="shared" si="180"/>
        <v>0</v>
      </c>
      <c r="AN156" s="51">
        <f t="shared" si="180"/>
        <v>0</v>
      </c>
      <c r="AO156" s="49">
        <f t="shared" si="172"/>
        <v>0</v>
      </c>
      <c r="AP156" s="50">
        <f t="shared" si="147"/>
        <v>219706.27488549639</v>
      </c>
      <c r="AQ156" s="51">
        <f>+AQ152+AQ145+AQ155</f>
        <v>219706.27488549639</v>
      </c>
      <c r="AR156" s="49">
        <f t="shared" ref="AR156:CA156" si="181">+AR152+AR145+AR155</f>
        <v>0</v>
      </c>
      <c r="AS156" s="50">
        <f t="shared" si="181"/>
        <v>27496.33</v>
      </c>
      <c r="AT156" s="51">
        <f t="shared" si="181"/>
        <v>27496.33</v>
      </c>
      <c r="AU156" s="49">
        <f t="shared" si="181"/>
        <v>0</v>
      </c>
      <c r="AV156" s="50">
        <f t="shared" si="181"/>
        <v>27255.02</v>
      </c>
      <c r="AW156" s="51">
        <f t="shared" si="181"/>
        <v>27255.02</v>
      </c>
      <c r="AX156" s="49">
        <f t="shared" si="181"/>
        <v>0</v>
      </c>
      <c r="AY156" s="50">
        <f t="shared" si="181"/>
        <v>28056.99</v>
      </c>
      <c r="AZ156" s="51">
        <f t="shared" si="181"/>
        <v>28056.99</v>
      </c>
      <c r="BA156" s="49">
        <f t="shared" si="181"/>
        <v>0</v>
      </c>
      <c r="BB156" s="50">
        <f t="shared" si="181"/>
        <v>0</v>
      </c>
      <c r="BC156" s="51">
        <f t="shared" si="181"/>
        <v>0</v>
      </c>
      <c r="BD156" s="49">
        <f t="shared" si="181"/>
        <v>0</v>
      </c>
      <c r="BE156" s="50">
        <f t="shared" si="181"/>
        <v>24675.439999999999</v>
      </c>
      <c r="BF156" s="51">
        <f t="shared" si="181"/>
        <v>24675.439999999999</v>
      </c>
      <c r="BG156" s="49">
        <f t="shared" si="181"/>
        <v>0</v>
      </c>
      <c r="BH156" s="50">
        <f t="shared" si="181"/>
        <v>27804.31</v>
      </c>
      <c r="BI156" s="51">
        <f t="shared" si="181"/>
        <v>27804.31</v>
      </c>
      <c r="BJ156" s="49">
        <f t="shared" si="181"/>
        <v>0</v>
      </c>
      <c r="BK156" s="50">
        <f t="shared" si="181"/>
        <v>26728.74</v>
      </c>
      <c r="BL156" s="51">
        <f t="shared" si="181"/>
        <v>26728.74</v>
      </c>
      <c r="BM156" s="49">
        <f t="shared" si="181"/>
        <v>0</v>
      </c>
      <c r="BN156" s="50">
        <f t="shared" si="181"/>
        <v>0</v>
      </c>
      <c r="BO156" s="51">
        <f t="shared" si="181"/>
        <v>0</v>
      </c>
      <c r="BP156" s="49">
        <f t="shared" si="181"/>
        <v>0</v>
      </c>
      <c r="BQ156" s="50">
        <f t="shared" si="181"/>
        <v>25382.39</v>
      </c>
      <c r="BR156" s="51">
        <f t="shared" si="181"/>
        <v>25382.39</v>
      </c>
      <c r="BS156" s="49">
        <f t="shared" si="181"/>
        <v>0</v>
      </c>
      <c r="BT156" s="50">
        <f t="shared" si="181"/>
        <v>26541.599999999999</v>
      </c>
      <c r="BU156" s="51">
        <f t="shared" si="181"/>
        <v>26541.599999999999</v>
      </c>
      <c r="BV156" s="49">
        <f t="shared" si="181"/>
        <v>0</v>
      </c>
      <c r="BW156" s="50">
        <f t="shared" si="181"/>
        <v>0</v>
      </c>
      <c r="BX156" s="51">
        <f t="shared" si="181"/>
        <v>0</v>
      </c>
      <c r="BY156" s="49">
        <f t="shared" si="181"/>
        <v>0</v>
      </c>
      <c r="BZ156" s="50">
        <f t="shared" si="181"/>
        <v>26008.1</v>
      </c>
      <c r="CA156" s="51">
        <f t="shared" si="181"/>
        <v>26008.1</v>
      </c>
      <c r="CB156" s="49">
        <f t="shared" si="173"/>
        <v>0</v>
      </c>
      <c r="CC156" s="50">
        <f t="shared" si="173"/>
        <v>239948.92000000004</v>
      </c>
      <c r="CD156" s="51">
        <f>+CD152+CD145+CD155</f>
        <v>239948.92000000004</v>
      </c>
      <c r="CE156" s="49">
        <f t="shared" ref="CE156:DN156" si="182">+CE152+CE145+CE155</f>
        <v>0</v>
      </c>
      <c r="CF156" s="50">
        <f t="shared" si="182"/>
        <v>26093.06</v>
      </c>
      <c r="CG156" s="51">
        <f t="shared" si="182"/>
        <v>26093.06</v>
      </c>
      <c r="CH156" s="49">
        <f t="shared" si="182"/>
        <v>0</v>
      </c>
      <c r="CI156" s="50">
        <f t="shared" si="182"/>
        <v>0</v>
      </c>
      <c r="CJ156" s="51">
        <f t="shared" si="182"/>
        <v>0</v>
      </c>
      <c r="CK156" s="49">
        <f t="shared" si="182"/>
        <v>0</v>
      </c>
      <c r="CL156" s="50">
        <f t="shared" si="182"/>
        <v>0</v>
      </c>
      <c r="CM156" s="51">
        <f t="shared" si="182"/>
        <v>0</v>
      </c>
      <c r="CN156" s="49">
        <f t="shared" si="182"/>
        <v>0</v>
      </c>
      <c r="CO156" s="50">
        <f t="shared" si="182"/>
        <v>13612.18</v>
      </c>
      <c r="CP156" s="51">
        <f t="shared" si="182"/>
        <v>13612.18</v>
      </c>
      <c r="CQ156" s="49">
        <f t="shared" si="182"/>
        <v>0</v>
      </c>
      <c r="CR156" s="50">
        <f t="shared" si="182"/>
        <v>0</v>
      </c>
      <c r="CS156" s="51">
        <f t="shared" si="182"/>
        <v>0</v>
      </c>
      <c r="CT156" s="49">
        <f t="shared" si="182"/>
        <v>0</v>
      </c>
      <c r="CU156" s="50">
        <f t="shared" si="182"/>
        <v>0</v>
      </c>
      <c r="CV156" s="51">
        <f t="shared" si="182"/>
        <v>0</v>
      </c>
      <c r="CW156" s="49">
        <f t="shared" si="182"/>
        <v>0</v>
      </c>
      <c r="CX156" s="50">
        <f t="shared" si="182"/>
        <v>0</v>
      </c>
      <c r="CY156" s="51">
        <f t="shared" si="182"/>
        <v>0</v>
      </c>
      <c r="CZ156" s="49">
        <f t="shared" si="182"/>
        <v>0</v>
      </c>
      <c r="DA156" s="50">
        <f t="shared" si="182"/>
        <v>0</v>
      </c>
      <c r="DB156" s="51">
        <f t="shared" si="182"/>
        <v>0</v>
      </c>
      <c r="DC156" s="49">
        <f t="shared" si="182"/>
        <v>0</v>
      </c>
      <c r="DD156" s="50">
        <f t="shared" si="182"/>
        <v>0</v>
      </c>
      <c r="DE156" s="51">
        <f t="shared" si="182"/>
        <v>0</v>
      </c>
      <c r="DF156" s="49">
        <f t="shared" si="182"/>
        <v>0</v>
      </c>
      <c r="DG156" s="50">
        <f t="shared" si="182"/>
        <v>0</v>
      </c>
      <c r="DH156" s="51">
        <f t="shared" si="182"/>
        <v>0</v>
      </c>
      <c r="DI156" s="49">
        <f t="shared" si="182"/>
        <v>0</v>
      </c>
      <c r="DJ156" s="50">
        <f t="shared" si="182"/>
        <v>0</v>
      </c>
      <c r="DK156" s="51">
        <f t="shared" si="182"/>
        <v>0</v>
      </c>
      <c r="DL156" s="49">
        <f t="shared" si="182"/>
        <v>0</v>
      </c>
      <c r="DM156" s="50">
        <f t="shared" si="182"/>
        <v>0</v>
      </c>
      <c r="DN156" s="51">
        <f t="shared" si="182"/>
        <v>0</v>
      </c>
      <c r="DO156" s="49">
        <f t="shared" si="174"/>
        <v>0</v>
      </c>
      <c r="DP156" s="50">
        <f t="shared" si="148"/>
        <v>39705.240000000005</v>
      </c>
      <c r="DQ156" s="51">
        <f>+DQ152+DQ145+DQ155</f>
        <v>39705.240000000005</v>
      </c>
    </row>
    <row r="157" spans="2:121" s="89" customFormat="1" ht="19.5" customHeight="1" x14ac:dyDescent="0.3">
      <c r="B157" s="151" t="s">
        <v>75</v>
      </c>
      <c r="C157" s="152"/>
      <c r="D157" s="152"/>
      <c r="E157" s="63">
        <f>SUM(E17+E33+E49+E65+E81+E97+E113+E129+E145)</f>
        <v>2047732.0008514621</v>
      </c>
      <c r="F157" s="64">
        <f>SUM(F17+F33+F49+F65+F81+F97+F113+F129+F145)</f>
        <v>783090.45450153248</v>
      </c>
      <c r="G157" s="65">
        <f>+G145+G129+G113+G97+G81+G65+G49+G33+G17</f>
        <v>2830822.4553529941</v>
      </c>
      <c r="H157" s="63">
        <f>SUM(H17+H33+H49+H65+H81+H97+H113+H129+H145)</f>
        <v>2317678.0656385706</v>
      </c>
      <c r="I157" s="64">
        <f>SUM(I17+I33+I49+I65+I81+I97+I113+I129+I145)</f>
        <v>738282.35413558106</v>
      </c>
      <c r="J157" s="65">
        <f>+J145+J129+J113+J97+J81+J65+J49+J33+J17</f>
        <v>1204391.9603141518</v>
      </c>
      <c r="K157" s="63">
        <f>SUM(K17+K33+K49+K65+K81+K97+K113+K129+K145)</f>
        <v>3536077.1410878021</v>
      </c>
      <c r="L157" s="64">
        <f>SUM(L17+L33+L49+L65+L81+L97+L113+L129+L145)</f>
        <v>1159446.5935271888</v>
      </c>
      <c r="M157" s="65">
        <f>+M145+M129+M113+M97+M81+M65+M49+M33+M17</f>
        <v>4695523.7346149907</v>
      </c>
      <c r="N157" s="63">
        <f>SUM(N17+N33+N49+N65+N81+N97+N113+N129+N145)</f>
        <v>3282941.7091399767</v>
      </c>
      <c r="O157" s="64">
        <f>SUM(O17+O33+O49+O65+O81+O97+O113+O129+O145)</f>
        <v>3124099.9050424322</v>
      </c>
      <c r="P157" s="65">
        <f>+P145+P129+P113+P97+P81+P65+P49+P33+P17</f>
        <v>3976935.8941824087</v>
      </c>
      <c r="Q157" s="63">
        <f>SUM(Q17+Q33+Q49+Q65+Q81+Q97+Q113+Q129+Q145)</f>
        <v>3314095.1873217514</v>
      </c>
      <c r="R157" s="64">
        <f>SUM(R17+R33+R49+R65+R81+R97+R113+R129+R145)</f>
        <v>3789810.1099111415</v>
      </c>
      <c r="S157" s="65">
        <f>+S145+S129+S113+S97+S81+S65+S49+S33+S17</f>
        <v>5262802.2652328936</v>
      </c>
      <c r="T157" s="63">
        <f>SUM(T17+T33+T49+T65+T81+T97+T113+T129+T145)</f>
        <v>2591900.3359146193</v>
      </c>
      <c r="U157" s="64">
        <f>SUM(U17+U33+U49+U65+U81+U97+U113+U129+U145)</f>
        <v>1083655.1291959945</v>
      </c>
      <c r="V157" s="65">
        <f>+V145+V129+V113+V97+V81+V65+V49+V33+V17</f>
        <v>1676456.2611106138</v>
      </c>
      <c r="W157" s="63">
        <f>SUM(W17+W33+W49+W65+W81+W97+W113+W129+W145)</f>
        <v>3000205.0713398918</v>
      </c>
      <c r="X157" s="64">
        <f>SUM(X17+X33+X49+X65+X81+X97+X113+X129+X145)</f>
        <v>1679634.8523206627</v>
      </c>
      <c r="Y157" s="65">
        <f>+Y145+Y129+Y113+Y97+Y81+Y65+Y49+Y33+Y17</f>
        <v>4679839.923660554</v>
      </c>
      <c r="Z157" s="63">
        <f>SUM(Z17+Z33+Z49+Z65+Z81+Z97+Z113+Z129+Z145)</f>
        <v>2897072.5610289308</v>
      </c>
      <c r="AA157" s="64">
        <f>SUM(AA17+AA33+AA49+AA65+AA81+AA97+AA113+AA129+AA145)</f>
        <v>694690.23237365752</v>
      </c>
      <c r="AB157" s="65">
        <f>+AB145+AB129+AB113+AB97+AB81+AB65+AB49+AB33+AB17</f>
        <v>3591762.793402588</v>
      </c>
      <c r="AC157" s="63">
        <f>SUM(AC17+AC33+AC49+AC65+AC81+AC97+AC113+AC129+AC145)</f>
        <v>3081990.0266709081</v>
      </c>
      <c r="AD157" s="64">
        <f>SUM(AD17+AD33+AD49+AD65+AD81+AD97+AD113+AD129+AD145)</f>
        <v>904467.24127648445</v>
      </c>
      <c r="AE157" s="65">
        <f>+AE145+AE129+AE113+AE97+AE81+AE65+AE49+AE33+AE17</f>
        <v>3986457.2679473921</v>
      </c>
      <c r="AF157" s="63">
        <f>SUM(AF17+AF33+AF49+AF65+AF81+AF97+AF113+AF129+AF145)</f>
        <v>2499785.192941579</v>
      </c>
      <c r="AG157" s="64">
        <f>SUM(AG17+AG33+AG49+AG65+AG81+AG97+AG113+AG129+AG145)</f>
        <v>988222.97111443151</v>
      </c>
      <c r="AH157" s="65">
        <f>+AH145+AH129+AH113+AH97+AH81+AH65+AH49+AH33+AH17</f>
        <v>3488008.1640560105</v>
      </c>
      <c r="AI157" s="63">
        <f>SUM(AI17+AI33+AI49+AI65+AI81+AI97+AI113+AI129+AI145)</f>
        <v>2634957.8821550803</v>
      </c>
      <c r="AJ157" s="64">
        <f>SUM(AJ17+AJ33+AJ49+AJ65+AJ81+AJ97+AJ113+AJ129+AJ145)</f>
        <v>1819159.6894198882</v>
      </c>
      <c r="AK157" s="65">
        <f>+AK145+AK129+AK113+AK97+AK81+AK65+AK49+AK33+AK17</f>
        <v>4454117.5715749692</v>
      </c>
      <c r="AL157" s="63">
        <f>SUM(AL17+AL33+AL49+AL65+AL81+AL97+AL113+AL129+AL145)</f>
        <v>2910726.3282451914</v>
      </c>
      <c r="AM157" s="64">
        <f>SUM(AM17+AM33+AM49+AM65+AM81+AM97+AM113+AM129+AM145)</f>
        <v>1107335.0164065093</v>
      </c>
      <c r="AN157" s="65">
        <f>+AN145+AN129+AN113+AN97+AN81+AN65+AN49+AN33+AN17</f>
        <v>4018061.3446517009</v>
      </c>
      <c r="AO157" s="63">
        <f>E157+H157+K157+N157+Q157+T157+W157+Z157+AC157+AF157+AI157+AL157</f>
        <v>34115161.502335764</v>
      </c>
      <c r="AP157" s="64">
        <f t="shared" si="147"/>
        <v>17871894.549225505</v>
      </c>
      <c r="AQ157" s="65">
        <f>+AQ145+AQ129+AQ113+AQ97+AQ81+AQ65+AQ49+AQ33+AQ17</f>
        <v>49759476.52056127</v>
      </c>
      <c r="AR157" s="63">
        <f>SUM(AR17+AR33+AR49+AR65+AR81+AR97+AR113+AR129+AR145)</f>
        <v>3491967.4985988</v>
      </c>
      <c r="AS157" s="64">
        <f>SUM(AS17+AS33+AS49+AS65+AS81+AS97+AS113+AS129+AS145)</f>
        <v>1085958.9445905001</v>
      </c>
      <c r="AT157" s="65">
        <f>+AT145+AT129+AT113+AT97+AT81+AT65+AT49+AT33+AT17</f>
        <v>4031204.8228892996</v>
      </c>
      <c r="AU157" s="63">
        <f>SUM(AU17+AU33+AU49+AU65+AU81+AU97+AU113+AU129+AU145)</f>
        <v>3017712.013629552</v>
      </c>
      <c r="AV157" s="64">
        <f>SUM(AV17+AV33+AV49+AV65+AV81+AV97+AV113+AV129+AV145)</f>
        <v>578310.53982199996</v>
      </c>
      <c r="AW157" s="65">
        <f>+AW145+AW129+AW113+AW97+AW81+AW65+AW49+AW33+AW17</f>
        <v>3596022.5534515525</v>
      </c>
      <c r="AX157" s="63">
        <f>SUM(AX17+AX33+AX49+AX65+AX81+AX97+AX113+AX129+AX145)</f>
        <v>3343396.0562380003</v>
      </c>
      <c r="AY157" s="64">
        <f>SUM(AY17+AY33+AY49+AY65+AY81+AY97+AY113+AY129+AY145)</f>
        <v>1219120.1627908999</v>
      </c>
      <c r="AZ157" s="65">
        <f>+AZ145+AZ129+AZ113+AZ97+AZ81+AZ65+AZ49+AZ33+AZ17</f>
        <v>4562516.2190289004</v>
      </c>
      <c r="BA157" s="63">
        <f>SUM(BA17+BA33+BA49+BA65+BA81+BA97+BA113+BA129+BA145)</f>
        <v>3254190.1035217997</v>
      </c>
      <c r="BB157" s="64">
        <f>SUM(BB17+BB33+BB49+BB65+BB81+BB97+BB113+BB129+BB145)</f>
        <v>1313392.6537609999</v>
      </c>
      <c r="BC157" s="65">
        <f>+BC145+BC129+BC113+BC97+BC81+BC65+BC49+BC33+BC17</f>
        <v>4567582.7572828</v>
      </c>
      <c r="BD157" s="63">
        <f>SUM(BD17+BD33+BD49+BD65+BD81+BD97+BD113+BD129+BD145)</f>
        <v>2664929.030971</v>
      </c>
      <c r="BE157" s="64">
        <f>SUM(BE17+BE33+BE49+BE65+BE81+BE97+BE113+BE129+BE145)</f>
        <v>1056382.0704341</v>
      </c>
      <c r="BF157" s="65">
        <f>+BF145+BF129+BF113+BF97+BF81+BF65+BF49+BF33+BF17</f>
        <v>3721311.1014050995</v>
      </c>
      <c r="BG157" s="63">
        <f>SUM(BG17+BG33+BG49+BG65+BG81+BG97+BG113+BG129+BG145)</f>
        <v>3085371.4604591001</v>
      </c>
      <c r="BH157" s="64">
        <f>SUM(BH17+BH33+BH49+BH65+BH81+BH97+BH113+BH129+BH145)</f>
        <v>1151271.6191837785</v>
      </c>
      <c r="BI157" s="65">
        <f>+BI145+BI129+BI113+BI97+BI81+BI65+BI49+BI33+BI17</f>
        <v>4236643.0796428779</v>
      </c>
      <c r="BJ157" s="63">
        <f>SUM(BJ17+BJ33+BJ49+BJ65+BJ81+BJ97+BJ113+BJ129+BJ145)</f>
        <v>3232743.1559919999</v>
      </c>
      <c r="BK157" s="64">
        <f>SUM(BK17+BK33+BK49+BK65+BK81+BK97+BK113+BK129+BK145)</f>
        <v>780914.53855816275</v>
      </c>
      <c r="BL157" s="65">
        <f>+BL145+BL129+BL113+BL97+BL81+BL65+BL49+BL33+BL17</f>
        <v>4327558.2420501625</v>
      </c>
      <c r="BM157" s="63">
        <f>SUM(BM17+BM33+BM49+BM65+BM81+BM97+BM113+BM129+BM145)</f>
        <v>2610468.3101965343</v>
      </c>
      <c r="BN157" s="64">
        <f>SUM(BN17+BN33+BN49+BN65+BN81+BN97+BN113+BN129+BN145)</f>
        <v>1769851.7379440002</v>
      </c>
      <c r="BO157" s="65">
        <f>+BO145+BO129+BO113+BO97+BO81+BO65+BO49+BO33+BO17</f>
        <v>4380320.0481405342</v>
      </c>
      <c r="BP157" s="63">
        <f>SUM(BP17+BP33+BP49+BP65+BP81+BP97+BP113+BP129+BP145)</f>
        <v>1662596.3255383</v>
      </c>
      <c r="BQ157" s="64">
        <f>SUM(BQ17+BQ33+BQ49+BQ65+BQ81+BQ97+BQ113+BQ129+BQ145)</f>
        <v>3379627.4204917788</v>
      </c>
      <c r="BR157" s="65">
        <f>+BR145+BR129+BR113+BR97+BR81+BR65+BR49+BR33+BR17</f>
        <v>5042223.7460300783</v>
      </c>
      <c r="BS157" s="63">
        <f>SUM(BS17+BS33+BS49+BS65+BS81+BS97+BS113+BS129+BS145)</f>
        <v>3058549.3259640001</v>
      </c>
      <c r="BT157" s="64">
        <f>SUM(BT17+BT33+BT49+BT65+BT81+BT97+BT113+BT129+BT145)</f>
        <v>2171801.7239203788</v>
      </c>
      <c r="BU157" s="65">
        <f>+BU145+BU129+BU113+BU97+BU81+BU65+BU49+BU33+BU17</f>
        <v>5230351.0498843789</v>
      </c>
      <c r="BV157" s="63">
        <f>SUM(BV17+BV33+BV49+BV65+BV81+BV97+BV113+BV129+BV145)</f>
        <v>3294763.6987889996</v>
      </c>
      <c r="BW157" s="64">
        <f>SUM(BW17+BW33+BW49+BW65+BW81+BW97+BW113+BW129+BW145)</f>
        <v>1227071.3931150001</v>
      </c>
      <c r="BX157" s="65">
        <f>+BX145+BX129+BX113+BX97+BX81+BX65+BX49+BX33+BX17</f>
        <v>4521835.0919039994</v>
      </c>
      <c r="BY157" s="63">
        <f>SUM(BY17+BY33+BY49+BY65+BY81+BY97+BY113+BY129+BY145)</f>
        <v>2800245.08415</v>
      </c>
      <c r="BZ157" s="64">
        <f>SUM(BZ17+BZ33+BZ49+BZ65+BZ81+BZ97+BZ113+BZ129+BZ145)</f>
        <v>719098.94679019996</v>
      </c>
      <c r="CA157" s="65">
        <f>+CA145+CA129+CA113+CA97+CA81+CA65+CA49+CA33+CA17</f>
        <v>3519344.0309402007</v>
      </c>
      <c r="CB157" s="63">
        <f>AR157+AU157+AX157+BA157+BD157+BG157+BJ157+BM157+BP157+BS157+BV157+BY157</f>
        <v>35516932.064048089</v>
      </c>
      <c r="CC157" s="64">
        <f t="shared" si="173"/>
        <v>16452801.751401801</v>
      </c>
      <c r="CD157" s="65">
        <f>+CD145+CD129+CD113+CD97+CD81+CD65+CD49+CD33+CD17</f>
        <v>51736912.742649883</v>
      </c>
      <c r="CE157" s="63">
        <f>SUM(CE17+CE33+CE49+CE65+CE81+CE97+CE113+CE129+CE145)</f>
        <v>2446127.951691221</v>
      </c>
      <c r="CF157" s="64">
        <f>SUM(CF17+CF33+CF49+CF65+CF81+CF97+CF113+CF129+CF145)</f>
        <v>895648.80291780003</v>
      </c>
      <c r="CG157" s="65">
        <f>+CG145+CG129+CG113+CG97+CG81+CG65+CG49+CG33+CG17</f>
        <v>3341776.7546090204</v>
      </c>
      <c r="CH157" s="63">
        <f t="shared" ref="CH157:CP157" si="183">+CH145+CH129+CH113+CH97+CH81+CH65+CH49+CH33+CH17</f>
        <v>3170669.4372084998</v>
      </c>
      <c r="CI157" s="64">
        <f t="shared" si="183"/>
        <v>937186.05385450006</v>
      </c>
      <c r="CJ157" s="65">
        <f t="shared" si="183"/>
        <v>4107855.4910630002</v>
      </c>
      <c r="CK157" s="63">
        <f t="shared" si="183"/>
        <v>2741366.6483575995</v>
      </c>
      <c r="CL157" s="64">
        <f t="shared" si="183"/>
        <v>1144393.9865486999</v>
      </c>
      <c r="CM157" s="65">
        <f t="shared" si="183"/>
        <v>3885760.6349062994</v>
      </c>
      <c r="CN157" s="63">
        <f t="shared" si="183"/>
        <v>2789371.1695893998</v>
      </c>
      <c r="CO157" s="64">
        <f t="shared" si="183"/>
        <v>916136.03457640007</v>
      </c>
      <c r="CP157" s="65">
        <f t="shared" si="183"/>
        <v>3705507.2041658</v>
      </c>
      <c r="CQ157" s="63">
        <f>SUM(CQ17+CQ33+CQ49+CQ65+CQ81+CQ97+CQ113+CQ129+CQ145)</f>
        <v>3866658.9652590998</v>
      </c>
      <c r="CR157" s="64">
        <f>SUM(CR17+CR33+CR49+CR65+CR81+CR97+CR113+CR129+CR145)</f>
        <v>914262.23890839994</v>
      </c>
      <c r="CS157" s="65">
        <f>+CS145+CS129+CS113+CS97+CS81+CS65+CS49+CS33+CS17</f>
        <v>4780921.2041675001</v>
      </c>
      <c r="CT157" s="63">
        <f>SUM(CT17+CT33+CT49+CT65+CT81+CT97+CT113+CT129+CT145)</f>
        <v>0</v>
      </c>
      <c r="CU157" s="64">
        <f>SUM(CU17+CU33+CU49+CU65+CU81+CU97+CU113+CU129+CU145)</f>
        <v>0</v>
      </c>
      <c r="CV157" s="65">
        <f>+CV145+CV129+CV113+CV97+CV81+CV65+CV49+CV33+CV17</f>
        <v>0</v>
      </c>
      <c r="CW157" s="63">
        <f>SUM(CW17+CW33+CW49+CW65+CW81+CW97+CW113+CW129+CW145)</f>
        <v>0</v>
      </c>
      <c r="CX157" s="64">
        <f>SUM(CX17+CX33+CX49+CX65+CX81+CX97+CX113+CX129+CX145)</f>
        <v>0</v>
      </c>
      <c r="CY157" s="65">
        <f>+CY145+CY129+CY113+CY97+CY81+CY65+CY49+CY33+CY17</f>
        <v>0</v>
      </c>
      <c r="CZ157" s="63">
        <f>SUM(CZ17+CZ33+CZ49+CZ65+CZ81+CZ97+CZ113+CZ129+CZ145)</f>
        <v>0</v>
      </c>
      <c r="DA157" s="64">
        <f>SUM(DA17+DA33+DA49+DA65+DA81+DA97+DA113+DA129+DA145)</f>
        <v>0</v>
      </c>
      <c r="DB157" s="65">
        <f>+DB145+DB129+DB113+DB97+DB81+DB65+DB49+DB33+DB17</f>
        <v>0</v>
      </c>
      <c r="DC157" s="63">
        <f>SUM(DC17+DC33+DC49+DC65+DC81+DC97+DC113+DC129+DC145)</f>
        <v>0</v>
      </c>
      <c r="DD157" s="64">
        <f>SUM(DD17+DD33+DD49+DD65+DD81+DD97+DD113+DD129+DD145)</f>
        <v>0</v>
      </c>
      <c r="DE157" s="65">
        <f>+DE145+DE129+DE113+DE97+DE81+DE65+DE49+DE33+DE17</f>
        <v>0</v>
      </c>
      <c r="DF157" s="63">
        <f>SUM(DF17+DF33+DF49+DF65+DF81+DF97+DF113+DF129+DF145)</f>
        <v>0</v>
      </c>
      <c r="DG157" s="64">
        <f>SUM(DG17+DG33+DG49+DG65+DG81+DG97+DG113+DG129+DG145)</f>
        <v>0</v>
      </c>
      <c r="DH157" s="65">
        <f>+DH145+DH129+DH113+DH97+DH81+DH65+DH49+DH33+DH17</f>
        <v>0</v>
      </c>
      <c r="DI157" s="63">
        <f>SUM(DI17+DI33+DI49+DI65+DI81+DI97+DI113+DI129+DI145)</f>
        <v>0</v>
      </c>
      <c r="DJ157" s="64">
        <f>SUM(DJ17+DJ33+DJ49+DJ65+DJ81+DJ97+DJ113+DJ129+DJ145)</f>
        <v>0</v>
      </c>
      <c r="DK157" s="65">
        <f>+DK145+DK129+DK113+DK97+DK81+DK65+DK49+DK33+DK17</f>
        <v>0</v>
      </c>
      <c r="DL157" s="63">
        <f>SUM(DL17+DL33+DL49+DL65+DL81+DL97+DL113+DL129+DL145)</f>
        <v>0</v>
      </c>
      <c r="DM157" s="64">
        <f>SUM(DM17+DM33+DM49+DM65+DM81+DM97+DM113+DM129+DM145)</f>
        <v>0</v>
      </c>
      <c r="DN157" s="65">
        <f>+DN145+DN129+DN113+DN97+DN81+DN65+DN49+DN33+DN17</f>
        <v>0</v>
      </c>
      <c r="DO157" s="63">
        <f>CE157+CH157+CK157+CN157+CQ157+CT157+CW157+CZ157+DC157+DF157+DI157+DL157</f>
        <v>15014194.172105821</v>
      </c>
      <c r="DP157" s="64">
        <f t="shared" si="148"/>
        <v>4807627.1168058002</v>
      </c>
      <c r="DQ157" s="65">
        <f>+DQ145+DQ129+DQ113+DQ97+DQ81+DQ65+DQ49+DQ33+DQ17</f>
        <v>19821821.288911618</v>
      </c>
    </row>
    <row r="158" spans="2:121" s="89" customFormat="1" ht="18.75" customHeight="1" x14ac:dyDescent="0.3">
      <c r="B158" s="151" t="s">
        <v>76</v>
      </c>
      <c r="C158" s="152"/>
      <c r="D158" s="152"/>
      <c r="E158" s="55">
        <f ca="1">SUM(E24+E40+E56+E72+E88+E104+E120+E136+E152)</f>
        <v>56028.710687022896</v>
      </c>
      <c r="F158" s="56">
        <f ca="1">SUM(F24+F40+F56+F72+F88+F104+F120+F136+F152)</f>
        <v>159621.63705000002</v>
      </c>
      <c r="G158" s="57">
        <f>+G152+G136+G120+G104+G88+G72+G56+G40+G24</f>
        <v>206686.34773702291</v>
      </c>
      <c r="H158" s="55">
        <f>SUM(H24+H40+H56+H72+H88+H104+H120+H136+H152)</f>
        <v>51982.605458000005</v>
      </c>
      <c r="I158" s="56">
        <f>SUM(I24+I40+I56+I72+I88+I104+I120+I136+I152)</f>
        <v>123389.3371605</v>
      </c>
      <c r="J158" s="57">
        <f>+J152+J136+J120+J104+J88+J72+J56+J40+J24</f>
        <v>175371.94261849998</v>
      </c>
      <c r="K158" s="55">
        <f>SUM(K24+K40+K56+K72+K88+K104+K120+K136+K152)</f>
        <v>139127.15520969999</v>
      </c>
      <c r="L158" s="56">
        <f>SUM(L24+L40+L56+L72+L88+L104+L120+L136+L152)</f>
        <v>190415.11413659999</v>
      </c>
      <c r="M158" s="57">
        <f>+M152+M136+M120+M104+M88+M72+M56+M40+M24</f>
        <v>329542.26934630005</v>
      </c>
      <c r="N158" s="55">
        <f>SUM(N24+N40+N56+N72+N88+N104+N120+N136+N152)</f>
        <v>37057.069000000003</v>
      </c>
      <c r="O158" s="56">
        <f>SUM(O24+O40+O56+O72+O88+O104+O120+O136+O152)</f>
        <v>4385443.1844899999</v>
      </c>
      <c r="P158" s="57">
        <f>+P152+P136+P120+P104+P88+P72+P56+P40+P24</f>
        <v>4422500.25349</v>
      </c>
      <c r="Q158" s="55">
        <f>SUM(Q24+Q40+Q56+Q72+Q88+Q104+Q120+Q136+Q152)</f>
        <v>119777.47600000001</v>
      </c>
      <c r="R158" s="56">
        <f>SUM(R24+R40+R56+R72+R88+R104+R120+R136+R152)</f>
        <v>168857.55855999998</v>
      </c>
      <c r="S158" s="57">
        <f>+S152+S136+S120+S104+S88+S72+S56+S40+S24</f>
        <v>288635.03455999994</v>
      </c>
      <c r="T158" s="55">
        <f>SUM(T24+T40+T56+T72+T88+T104+T120+T136+T152)</f>
        <v>86519.998282300003</v>
      </c>
      <c r="U158" s="56">
        <f>SUM(U24+U40+U56+U72+U88+U104+U120+U136+U152)</f>
        <v>121131.45645330001</v>
      </c>
      <c r="V158" s="57">
        <f>+V152+V136+V120+V104+V88+V72+V56+V40+V24</f>
        <v>207651.45473559998</v>
      </c>
      <c r="W158" s="55">
        <f>SUM(W24+W40+W56+W72+W88+W104+W120+W136+W152)</f>
        <v>41208.224999999999</v>
      </c>
      <c r="X158" s="56">
        <f>SUM(X24+X40+X56+X72+X88+X104+X120+X136+X152)</f>
        <v>113118.4236559</v>
      </c>
      <c r="Y158" s="57">
        <f>+Y152+Y136+Y120+Y104+Y88+Y72+Y56+Y40+Y24</f>
        <v>154326.6486559</v>
      </c>
      <c r="Z158" s="55">
        <f>SUM(Z24+Z40+Z56+Z72+Z88+Z104+Z120+Z136+Z152)</f>
        <v>28197.54</v>
      </c>
      <c r="AA158" s="56">
        <f>SUM(AA24+AA40+AA56+AA72+AA88+AA104+AA120+AA136+AA152)</f>
        <v>93634.766000000003</v>
      </c>
      <c r="AB158" s="57">
        <f>+AB152+AB136+AB120+AB104+AB88+AB72+AB56+AB40+AB24</f>
        <v>121832.30600000001</v>
      </c>
      <c r="AC158" s="55">
        <f>SUM(AC24+AC40+AC56+AC72+AC88+AC104+AC120+AC136+AC152)</f>
        <v>10548.355267175577</v>
      </c>
      <c r="AD158" s="56">
        <f>SUM(AD24+AD40+AD56+AD72+AD88+AD104+AD120+AD136+AD152)</f>
        <v>122913.13099999999</v>
      </c>
      <c r="AE158" s="57">
        <f>+AE152+AE136+AE120+AE104+AE88+AE72+AE56+AE40+AE24</f>
        <v>133461.48626717558</v>
      </c>
      <c r="AF158" s="55">
        <f>SUM(AF24+AF40+AF56+AF72+AF88+AF104+AF120+AF136+AF152)</f>
        <v>20772.244102534354</v>
      </c>
      <c r="AG158" s="56">
        <f>SUM(AG24+AG40+AG56+AG72+AG88+AG104+AG120+AG136+AG152)</f>
        <v>168449.68897000002</v>
      </c>
      <c r="AH158" s="57">
        <f>+AH152+AH136+AH120+AH104+AH88+AH72+AH56+AH40+AH24</f>
        <v>182364.79307253435</v>
      </c>
      <c r="AI158" s="55">
        <f>SUM(AI24+AI40+AI56+AI72+AI88+AI104+AI120+AI136+AI152)</f>
        <v>27984.120763358776</v>
      </c>
      <c r="AJ158" s="56">
        <f>SUM(AJ24+AJ40+AJ56+AJ72+AJ88+AJ104+AJ120+AJ136+AJ152)</f>
        <v>125503.43219999998</v>
      </c>
      <c r="AK158" s="57">
        <f>+AK152+AK136+AK120+AK104+AK88+AK72+AK56+AK40+AK24</f>
        <v>153487.55296335876</v>
      </c>
      <c r="AL158" s="55">
        <f>SUM(AL24+AL40+AL56+AL72+AL88+AL104+AL120+AL136+AL152)</f>
        <v>37209.219683893127</v>
      </c>
      <c r="AM158" s="56">
        <f>SUM(AM24+AM40+AM56+AM72+AM88+AM104+AM120+AM136+AM152)</f>
        <v>85119.348300000012</v>
      </c>
      <c r="AN158" s="57">
        <f>+AN152+AN136+AN120+AN104+AN88+AN72+AN56+AN40+AN24</f>
        <v>122328.56798389312</v>
      </c>
      <c r="AO158" s="55">
        <f t="shared" ref="AO158:AO221" ca="1" si="184">E158+H158+K158+N158+Q158+T158+W158+Z158+AC158+AF158+AI158+AL158</f>
        <v>658412.66945398482</v>
      </c>
      <c r="AP158" s="56">
        <f t="shared" ca="1" si="147"/>
        <v>5907112.7897163006</v>
      </c>
      <c r="AQ158" s="57">
        <f>+AQ152+AQ136+AQ120+AQ104+AQ88+AQ72+AQ56+AQ40+AQ24</f>
        <v>6505045.7974302853</v>
      </c>
      <c r="AR158" s="55">
        <f>SUM(AR24+AR40+AR56+AR72+AR88+AR104+AR120+AR136+AR152)</f>
        <v>51614.456030000001</v>
      </c>
      <c r="AS158" s="56">
        <f>SUM(AS24+AS40+AS56+AS72+AS88+AS104+AS120+AS136+AS152)</f>
        <v>302829.85460399999</v>
      </c>
      <c r="AT158" s="57">
        <f>+AT152+AT136+AT120+AT104+AT88+AT72+AT56+AT40+AT24</f>
        <v>354444.31063399999</v>
      </c>
      <c r="AU158" s="55">
        <f>SUM(AU24+AU40+AU56+AU72+AU88+AU104+AU120+AU136+AU152)</f>
        <v>205166.24239999999</v>
      </c>
      <c r="AV158" s="56">
        <f>SUM(AV24+AV40+AV56+AV72+AV88+AV104+AV120+AV136+AV152)</f>
        <v>202214.69500000001</v>
      </c>
      <c r="AW158" s="57">
        <f>+AW152+AW136+AW120+AW104+AW88+AW72+AW56+AW40+AW24</f>
        <v>407380.93739999994</v>
      </c>
      <c r="AX158" s="55">
        <f>SUM(AX24+AX40+AX56+AX72+AX88+AX104+AX120+AX136+AX152)</f>
        <v>67478.559999999998</v>
      </c>
      <c r="AY158" s="56">
        <f>SUM(AY24+AY40+AY56+AY72+AY88+AY104+AY120+AY136+AY152)</f>
        <v>160829.658</v>
      </c>
      <c r="AZ158" s="57">
        <f>+AZ152+AZ136+AZ120+AZ104+AZ88+AZ72+AZ56+AZ40+AZ24</f>
        <v>228308.21799999999</v>
      </c>
      <c r="BA158" s="55">
        <f>SUM(BA24+BA40+BA56+BA72+BA88+BA104+BA120+BA136+BA152)</f>
        <v>65777.922590000002</v>
      </c>
      <c r="BB158" s="56">
        <f>SUM(BB24+BB40+BB56+BB72+BB88+BB104+BB120+BB136+BB152)</f>
        <v>100719.87483</v>
      </c>
      <c r="BC158" s="57">
        <f>+BC152+BC136+BC120+BC104+BC88+BC72+BC56+BC40+BC24</f>
        <v>166497.79741999999</v>
      </c>
      <c r="BD158" s="55">
        <f>SUM(BD24+BD40+BD56+BD72+BD88+BD104+BD120+BD136+BD152)</f>
        <v>55367.39</v>
      </c>
      <c r="BE158" s="56">
        <f>SUM(BE24+BE40+BE56+BE72+BE88+BE104+BE120+BE136+BE152)</f>
        <v>136520.99851199999</v>
      </c>
      <c r="BF158" s="57">
        <f>+BF152+BF136+BF120+BF104+BF88+BF72+BF56+BF40+BF24</f>
        <v>191888.388512</v>
      </c>
      <c r="BG158" s="55">
        <f>SUM(BG24+BG40+BG56+BG72+BG88+BG104+BG120+BG136+BG152)</f>
        <v>54941.281167940004</v>
      </c>
      <c r="BH158" s="56">
        <f>SUM(BH24+BH40+BH56+BH72+BH88+BH104+BH120+BH136+BH152)</f>
        <v>123958.39864999999</v>
      </c>
      <c r="BI158" s="57">
        <f>+BI152+BI136+BI120+BI104+BI88+BI72+BI56+BI40+BI24</f>
        <v>178899.67981793999</v>
      </c>
      <c r="BJ158" s="55">
        <f>SUM(BJ24+BJ40+BJ56+BJ72+BJ88+BJ104+BJ120+BJ136+BJ152)</f>
        <v>36346.702755699996</v>
      </c>
      <c r="BK158" s="56">
        <f>SUM(BK24+BK40+BK56+BK72+BK88+BK104+BK120+BK136+BK152)</f>
        <v>181051.941116</v>
      </c>
      <c r="BL158" s="57">
        <f>+BL152+BL136+BL120+BL104+BL88+BL72+BL56+BL40+BL24</f>
        <v>217398.64387169998</v>
      </c>
      <c r="BM158" s="55">
        <f>SUM(BM24+BM40+BM56+BM72+BM88+BM104+BM120+BM136+BM152)</f>
        <v>13177.4</v>
      </c>
      <c r="BN158" s="56">
        <f>SUM(BN24+BN40+BN56+BN72+BN88+BN104+BN120+BN136+BN152)</f>
        <v>125702.443</v>
      </c>
      <c r="BO158" s="57">
        <f>+BO152+BO136+BO120+BO104+BO88+BO72+BO56+BO40+BO24</f>
        <v>138879.84299999999</v>
      </c>
      <c r="BP158" s="55">
        <f>SUM(BP24+BP40+BP56+BP72+BP88+BP104+BP120+BP136+BP152)</f>
        <v>32994.775823999997</v>
      </c>
      <c r="BQ158" s="56">
        <f>SUM(BQ24+BQ40+BQ56+BQ72+BQ88+BQ104+BQ120+BQ136+BQ152)</f>
        <v>162612.43400000001</v>
      </c>
      <c r="BR158" s="57">
        <f>+BR152+BR136+BR120+BR104+BR88+BR72+BR56+BR40+BR24</f>
        <v>195607.20982400002</v>
      </c>
      <c r="BS158" s="55">
        <f>SUM(BS24+BS40+BS56+BS72+BS88+BS104+BS120+BS136+BS152)</f>
        <v>30977.227327862594</v>
      </c>
      <c r="BT158" s="56">
        <f>SUM(BT24+BT40+BT56+BT72+BT88+BT104+BT120+BT136+BT152)</f>
        <v>305129.29000000004</v>
      </c>
      <c r="BU158" s="57">
        <f>+BU152+BU136+BU120+BU104+BU88+BU72+BU56+BU40+BU24</f>
        <v>336106.51732786262</v>
      </c>
      <c r="BV158" s="55">
        <f>SUM(BV24+BV40+BV56+BV72+BV88+BV104+BV120+BV136+BV152)</f>
        <v>51720.28</v>
      </c>
      <c r="BW158" s="56">
        <f>SUM(BW24+BW40+BW56+BW72+BW88+BW104+BW120+BW136+BW152)</f>
        <v>254376.47899999999</v>
      </c>
      <c r="BX158" s="57">
        <f>+BX152+BX136+BX120+BX104+BX88+BX72+BX56+BX40+BX24</f>
        <v>306096.75899999996</v>
      </c>
      <c r="BY158" s="55">
        <f>SUM(BY24+BY40+BY56+BY72+BY88+BY104+BY120+BY136+BY152)</f>
        <v>33278.230252000001</v>
      </c>
      <c r="BZ158" s="56">
        <f>SUM(BZ24+BZ40+BZ56+BZ72+BZ88+BZ104+BZ120+BZ136+BZ152)</f>
        <v>382672.32299999997</v>
      </c>
      <c r="CA158" s="57">
        <f>+CA152+CA136+CA120+CA104+CA88+CA72+CA56+CA40+CA24</f>
        <v>415950.55325200001</v>
      </c>
      <c r="CB158" s="55">
        <f t="shared" si="173"/>
        <v>698840.46834750276</v>
      </c>
      <c r="CC158" s="56">
        <f t="shared" si="173"/>
        <v>2438618.3897120003</v>
      </c>
      <c r="CD158" s="57">
        <f>+CD152+CD136+CD120+CD104+CD88+CD72+CD56+CD40+CD24</f>
        <v>3137458.8580595022</v>
      </c>
      <c r="CE158" s="55">
        <f>SUM(CE24+CE40+CE56+CE72+CE88+CE104+CE120+CE136+CE152)</f>
        <v>54086</v>
      </c>
      <c r="CF158" s="56">
        <f>SUM(CF24+CF40+CF56+CF72+CF88+CF104+CF120+CF136+CF152)</f>
        <v>219208.32419469999</v>
      </c>
      <c r="CG158" s="57">
        <f>+CG152+CG136+CG120+CG104+CG88+CG72+CG56+CG40+CG24</f>
        <v>273294.32419469999</v>
      </c>
      <c r="CH158" s="55">
        <f>+CH152+CH136+CH120+CH104+CH88+CH72+CH56+CH40+CH24</f>
        <v>71032.02399999999</v>
      </c>
      <c r="CI158" s="56">
        <f>CI152+CI136+CI120+CI104+CI88+CI72+CI56+CI40+CI24</f>
        <v>175494.68853893</v>
      </c>
      <c r="CJ158" s="57">
        <f t="shared" ref="CJ158:CP158" si="185">+CJ152+CJ136+CJ120+CJ104+CJ88+CJ72+CJ56+CJ40+CJ24</f>
        <v>246526.71253893001</v>
      </c>
      <c r="CK158" s="55">
        <f t="shared" si="185"/>
        <v>49939.493000000002</v>
      </c>
      <c r="CL158" s="56">
        <f t="shared" si="185"/>
        <v>1192057.5148473303</v>
      </c>
      <c r="CM158" s="57">
        <f t="shared" si="185"/>
        <v>1241997.0078473303</v>
      </c>
      <c r="CN158" s="55">
        <f t="shared" si="185"/>
        <v>820690.60899999994</v>
      </c>
      <c r="CO158" s="56">
        <f t="shared" si="185"/>
        <v>539274.16969469993</v>
      </c>
      <c r="CP158" s="57">
        <f t="shared" si="185"/>
        <v>1359964.7786947</v>
      </c>
      <c r="CQ158" s="55">
        <f>SUM(CQ24+CQ40+CQ56+CQ72+CQ88+CQ104+CQ120+CQ136+CQ152)</f>
        <v>14857.771053439999</v>
      </c>
      <c r="CR158" s="56">
        <f>SUM(CR24+CR40+CR56+CR72+CR88+CR104+CR120+CR136+CR152)</f>
        <v>95862.31087786</v>
      </c>
      <c r="CS158" s="57">
        <f>+CS152+CS136+CS120+CS104+CS88+CS72+CS56+CS40+CS24</f>
        <v>110720.0819313</v>
      </c>
      <c r="CT158" s="55">
        <f>SUM(CT24+CT40+CT56+CT72+CT88+CT104+CT120+CT136+CT152)</f>
        <v>0</v>
      </c>
      <c r="CU158" s="56">
        <f>SUM(CU24+CU40+CU56+CU72+CU88+CU104+CU120+CU136+CU152)</f>
        <v>0</v>
      </c>
      <c r="CV158" s="57">
        <f>+CV152+CV136+CV120+CV104+CV88+CV72+CV56+CV40+CV24</f>
        <v>0</v>
      </c>
      <c r="CW158" s="55">
        <f>SUM(CW24+CW40+CW56+CW72+CW88+CW104+CW120+CW136+CW152)</f>
        <v>0</v>
      </c>
      <c r="CX158" s="56">
        <f>SUM(CX24+CX40+CX56+CX72+CX88+CX104+CX120+CX136+CX152)</f>
        <v>0</v>
      </c>
      <c r="CY158" s="57">
        <f>+CY152+CY136+CY120+CY104+CY88+CY72+CY56+CY40+CY24</f>
        <v>0</v>
      </c>
      <c r="CZ158" s="55">
        <f>SUM(CZ24+CZ40+CZ56+CZ72+CZ88+CZ104+CZ120+CZ136+CZ152)</f>
        <v>0</v>
      </c>
      <c r="DA158" s="56">
        <f>SUM(DA24+DA40+DA56+DA72+DA88+DA104+DA120+DA136+DA152)</f>
        <v>0</v>
      </c>
      <c r="DB158" s="57">
        <f>+DB152+DB136+DB120+DB104+DB88+DB72+DB56+DB40+DB24</f>
        <v>0</v>
      </c>
      <c r="DC158" s="55">
        <f>SUM(DC24+DC40+DC56+DC72+DC88+DC104+DC120+DC136+DC152)</f>
        <v>0</v>
      </c>
      <c r="DD158" s="56">
        <f>SUM(DD24+DD40+DD56+DD72+DD88+DD104+DD120+DD136+DD152)</f>
        <v>0</v>
      </c>
      <c r="DE158" s="57">
        <f>+DE152+DE136+DE120+DE104+DE88+DE72+DE56+DE40+DE24</f>
        <v>0</v>
      </c>
      <c r="DF158" s="55">
        <f>SUM(DF24+DF40+DF56+DF72+DF88+DF104+DF120+DF136+DF152)</f>
        <v>0</v>
      </c>
      <c r="DG158" s="56">
        <f>SUM(DG24+DG40+DG56+DG72+DG88+DG104+DG120+DG136+DG152)</f>
        <v>0</v>
      </c>
      <c r="DH158" s="57">
        <f>+DH152+DH136+DH120+DH104+DH88+DH72+DH56+DH40+DH24</f>
        <v>0</v>
      </c>
      <c r="DI158" s="55">
        <f>SUM(DI24+DI40+DI56+DI72+DI88+DI104+DI120+DI136+DI152)</f>
        <v>0</v>
      </c>
      <c r="DJ158" s="56">
        <f>SUM(DJ24+DJ40+DJ56+DJ72+DJ88+DJ104+DJ120+DJ136+DJ152)</f>
        <v>0</v>
      </c>
      <c r="DK158" s="57">
        <f>+DK152+DK136+DK120+DK104+DK88+DK72+DK56+DK40+DK24</f>
        <v>0</v>
      </c>
      <c r="DL158" s="55">
        <f>SUM(DL24+DL40+DL56+DL72+DL88+DL104+DL120+DL136+DL152)</f>
        <v>0</v>
      </c>
      <c r="DM158" s="56">
        <f>SUM(DM24+DM40+DM56+DM72+DM88+DM104+DM120+DM136+DM152)</f>
        <v>0</v>
      </c>
      <c r="DN158" s="57">
        <f>+DN152+DN136+DN120+DN104+DN88+DN72+DN56+DN40+DN24</f>
        <v>0</v>
      </c>
      <c r="DO158" s="55">
        <f t="shared" ref="DO158:DO221" si="186">CE158+CH158+CK158+CN158+CQ158+CT158+CW158+CZ158+DC158+DF158+DI158+DL158</f>
        <v>1010605.89705344</v>
      </c>
      <c r="DP158" s="56">
        <f t="shared" si="148"/>
        <v>2221897.0081535201</v>
      </c>
      <c r="DQ158" s="57">
        <f>+DQ152+DQ136+DQ120+DQ104+DQ88+DQ72+DQ56+DQ40+DQ24</f>
        <v>3232502.9052069597</v>
      </c>
    </row>
    <row r="159" spans="2:121" s="89" customFormat="1" ht="18.75" customHeight="1" x14ac:dyDescent="0.3">
      <c r="B159" s="92"/>
      <c r="C159" s="93"/>
      <c r="D159" s="93" t="s">
        <v>77</v>
      </c>
      <c r="E159" s="55">
        <f t="shared" ref="E159:AN159" si="187">E27+E43+E59+E75+E91+E107+E123+E139+E155</f>
        <v>0</v>
      </c>
      <c r="F159" s="56">
        <f t="shared" si="187"/>
        <v>8964</v>
      </c>
      <c r="G159" s="57">
        <f t="shared" si="187"/>
        <v>8964</v>
      </c>
      <c r="H159" s="55">
        <f t="shared" si="187"/>
        <v>0</v>
      </c>
      <c r="I159" s="56">
        <f t="shared" si="187"/>
        <v>0</v>
      </c>
      <c r="J159" s="57">
        <f t="shared" si="187"/>
        <v>0</v>
      </c>
      <c r="K159" s="55">
        <f t="shared" si="187"/>
        <v>0</v>
      </c>
      <c r="L159" s="56">
        <f t="shared" si="187"/>
        <v>3417.89</v>
      </c>
      <c r="M159" s="57">
        <f t="shared" si="187"/>
        <v>3417.89</v>
      </c>
      <c r="N159" s="55">
        <f t="shared" si="187"/>
        <v>773.31399999999996</v>
      </c>
      <c r="O159" s="56">
        <f t="shared" si="187"/>
        <v>4006.72174</v>
      </c>
      <c r="P159" s="57">
        <f t="shared" si="187"/>
        <v>4780.0357400000003</v>
      </c>
      <c r="Q159" s="55">
        <f t="shared" si="187"/>
        <v>1226.636</v>
      </c>
      <c r="R159" s="56">
        <f t="shared" si="187"/>
        <v>42091.1</v>
      </c>
      <c r="S159" s="57">
        <f t="shared" si="187"/>
        <v>43317.735999999997</v>
      </c>
      <c r="T159" s="55">
        <f t="shared" si="187"/>
        <v>0</v>
      </c>
      <c r="U159" s="56">
        <f t="shared" si="187"/>
        <v>42091.1</v>
      </c>
      <c r="V159" s="57">
        <f t="shared" si="187"/>
        <v>42091.1</v>
      </c>
      <c r="W159" s="55">
        <f t="shared" si="187"/>
        <v>26500</v>
      </c>
      <c r="X159" s="56">
        <f t="shared" si="187"/>
        <v>1453.297</v>
      </c>
      <c r="Y159" s="57">
        <f t="shared" si="187"/>
        <v>27953.296999999999</v>
      </c>
      <c r="Z159" s="55">
        <f t="shared" si="187"/>
        <v>0</v>
      </c>
      <c r="AA159" s="56">
        <f t="shared" si="187"/>
        <v>666.65</v>
      </c>
      <c r="AB159" s="57">
        <f t="shared" si="187"/>
        <v>666.65</v>
      </c>
      <c r="AC159" s="55">
        <f t="shared" si="187"/>
        <v>0</v>
      </c>
      <c r="AD159" s="56">
        <f t="shared" si="187"/>
        <v>29639.681199999999</v>
      </c>
      <c r="AE159" s="57">
        <f t="shared" si="187"/>
        <v>29639.681199999999</v>
      </c>
      <c r="AF159" s="55">
        <f t="shared" si="187"/>
        <v>0</v>
      </c>
      <c r="AG159" s="56">
        <f t="shared" si="187"/>
        <v>1410.4980700000001</v>
      </c>
      <c r="AH159" s="57">
        <f t="shared" si="187"/>
        <v>1410.4980700000001</v>
      </c>
      <c r="AI159" s="55">
        <f t="shared" si="187"/>
        <v>0</v>
      </c>
      <c r="AJ159" s="56">
        <f t="shared" si="187"/>
        <v>32902.120000000003</v>
      </c>
      <c r="AK159" s="57">
        <f t="shared" si="187"/>
        <v>32902.120000000003</v>
      </c>
      <c r="AL159" s="55">
        <f t="shared" si="187"/>
        <v>0</v>
      </c>
      <c r="AM159" s="56">
        <f t="shared" si="187"/>
        <v>599.98500000000001</v>
      </c>
      <c r="AN159" s="57">
        <f t="shared" si="187"/>
        <v>599.98500000000001</v>
      </c>
      <c r="AO159" s="55">
        <f t="shared" si="184"/>
        <v>28499.95</v>
      </c>
      <c r="AP159" s="56">
        <f t="shared" si="147"/>
        <v>167243.04300999999</v>
      </c>
      <c r="AQ159" s="57">
        <f>AQ27+AQ43+AQ59+AQ75+AQ91+AQ107+AQ123+AQ139+AQ155</f>
        <v>195742.99301000001</v>
      </c>
      <c r="AR159" s="55">
        <f t="shared" ref="AR159:CA159" si="188">AR27+AR43+AR59+AR75+AR91+AR107+AR123+AR139+AR155</f>
        <v>0</v>
      </c>
      <c r="AS159" s="56">
        <f t="shared" si="188"/>
        <v>693.31</v>
      </c>
      <c r="AT159" s="57">
        <f t="shared" si="188"/>
        <v>693.31</v>
      </c>
      <c r="AU159" s="55">
        <f t="shared" si="188"/>
        <v>314.08999999999997</v>
      </c>
      <c r="AV159" s="56">
        <f t="shared" si="188"/>
        <v>2355.66</v>
      </c>
      <c r="AW159" s="57">
        <f t="shared" si="188"/>
        <v>2669.75</v>
      </c>
      <c r="AX159" s="55">
        <f t="shared" si="188"/>
        <v>359.99099999999999</v>
      </c>
      <c r="AY159" s="56">
        <f t="shared" si="188"/>
        <v>0</v>
      </c>
      <c r="AZ159" s="57">
        <f t="shared" si="188"/>
        <v>359.99099999999999</v>
      </c>
      <c r="BA159" s="55">
        <f t="shared" si="188"/>
        <v>0</v>
      </c>
      <c r="BB159" s="56">
        <f t="shared" si="188"/>
        <v>0</v>
      </c>
      <c r="BC159" s="57">
        <f t="shared" si="188"/>
        <v>0</v>
      </c>
      <c r="BD159" s="55">
        <f t="shared" si="188"/>
        <v>0</v>
      </c>
      <c r="BE159" s="56">
        <f t="shared" si="188"/>
        <v>0</v>
      </c>
      <c r="BF159" s="57">
        <f t="shared" si="188"/>
        <v>0</v>
      </c>
      <c r="BG159" s="55">
        <f t="shared" si="188"/>
        <v>0</v>
      </c>
      <c r="BH159" s="56">
        <f t="shared" si="188"/>
        <v>92314.85</v>
      </c>
      <c r="BI159" s="57">
        <f t="shared" si="188"/>
        <v>92314.85</v>
      </c>
      <c r="BJ159" s="55">
        <f t="shared" si="188"/>
        <v>0</v>
      </c>
      <c r="BK159" s="56">
        <f t="shared" si="188"/>
        <v>0</v>
      </c>
      <c r="BL159" s="57">
        <f t="shared" si="188"/>
        <v>0</v>
      </c>
      <c r="BM159" s="55">
        <f t="shared" si="188"/>
        <v>0</v>
      </c>
      <c r="BN159" s="56">
        <f t="shared" si="188"/>
        <v>35094.800000000003</v>
      </c>
      <c r="BO159" s="57">
        <f t="shared" si="188"/>
        <v>35094.800000000003</v>
      </c>
      <c r="BP159" s="55">
        <f t="shared" si="188"/>
        <v>0</v>
      </c>
      <c r="BQ159" s="56">
        <f t="shared" si="188"/>
        <v>159121</v>
      </c>
      <c r="BR159" s="57">
        <f t="shared" si="188"/>
        <v>159121</v>
      </c>
      <c r="BS159" s="55">
        <f t="shared" si="188"/>
        <v>0</v>
      </c>
      <c r="BT159" s="56">
        <f t="shared" si="188"/>
        <v>84465.32</v>
      </c>
      <c r="BU159" s="57">
        <f t="shared" si="188"/>
        <v>84465.32</v>
      </c>
      <c r="BV159" s="55">
        <f t="shared" si="188"/>
        <v>14412.46</v>
      </c>
      <c r="BW159" s="56">
        <f t="shared" si="188"/>
        <v>63094.813000000002</v>
      </c>
      <c r="BX159" s="57">
        <f t="shared" si="188"/>
        <v>77507.273000000001</v>
      </c>
      <c r="BY159" s="55">
        <f t="shared" si="188"/>
        <v>0</v>
      </c>
      <c r="BZ159" s="56">
        <f t="shared" si="188"/>
        <v>147952.87</v>
      </c>
      <c r="CA159" s="57">
        <f t="shared" si="188"/>
        <v>147952.87</v>
      </c>
      <c r="CB159" s="55">
        <f t="shared" si="173"/>
        <v>15086.540999999999</v>
      </c>
      <c r="CC159" s="56">
        <f t="shared" si="173"/>
        <v>585092.62300000002</v>
      </c>
      <c r="CD159" s="57">
        <f>CD27+CD43+CD59+CD75+CD91+CD107+CD123+CD139+CD155</f>
        <v>600179.16399999999</v>
      </c>
      <c r="CE159" s="55">
        <f t="shared" ref="CE159:DN159" si="189">CE27+CE43+CE59+CE75+CE91+CE107+CE123+CE139+CE155</f>
        <v>0</v>
      </c>
      <c r="CF159" s="56">
        <f t="shared" si="189"/>
        <v>75212.81</v>
      </c>
      <c r="CG159" s="57">
        <f t="shared" si="189"/>
        <v>75212.81</v>
      </c>
      <c r="CH159" s="55">
        <f t="shared" si="189"/>
        <v>0</v>
      </c>
      <c r="CI159" s="56">
        <f t="shared" si="189"/>
        <v>179176.80799999999</v>
      </c>
      <c r="CJ159" s="57">
        <f t="shared" si="189"/>
        <v>179176.80799999999</v>
      </c>
      <c r="CK159" s="55">
        <f t="shared" si="189"/>
        <v>9623.08</v>
      </c>
      <c r="CL159" s="56">
        <f t="shared" si="189"/>
        <v>234386.21830000001</v>
      </c>
      <c r="CM159" s="57">
        <f t="shared" si="189"/>
        <v>244009.29829999999</v>
      </c>
      <c r="CN159" s="55">
        <f t="shared" si="189"/>
        <v>0</v>
      </c>
      <c r="CO159" s="56">
        <f t="shared" si="189"/>
        <v>133930.68799999999</v>
      </c>
      <c r="CP159" s="57">
        <f t="shared" si="189"/>
        <v>133930.68799999999</v>
      </c>
      <c r="CQ159" s="55">
        <f t="shared" si="189"/>
        <v>0</v>
      </c>
      <c r="CR159" s="56">
        <f t="shared" si="189"/>
        <v>40930</v>
      </c>
      <c r="CS159" s="57">
        <f t="shared" si="189"/>
        <v>40930</v>
      </c>
      <c r="CT159" s="55">
        <f t="shared" si="189"/>
        <v>0</v>
      </c>
      <c r="CU159" s="56">
        <f t="shared" si="189"/>
        <v>0</v>
      </c>
      <c r="CV159" s="57">
        <f t="shared" si="189"/>
        <v>0</v>
      </c>
      <c r="CW159" s="55">
        <f t="shared" si="189"/>
        <v>0</v>
      </c>
      <c r="CX159" s="56">
        <f t="shared" si="189"/>
        <v>0</v>
      </c>
      <c r="CY159" s="57">
        <f t="shared" si="189"/>
        <v>0</v>
      </c>
      <c r="CZ159" s="55">
        <f t="shared" si="189"/>
        <v>0</v>
      </c>
      <c r="DA159" s="56">
        <f t="shared" si="189"/>
        <v>0</v>
      </c>
      <c r="DB159" s="57">
        <f t="shared" si="189"/>
        <v>0</v>
      </c>
      <c r="DC159" s="55">
        <f t="shared" si="189"/>
        <v>0</v>
      </c>
      <c r="DD159" s="56">
        <f t="shared" si="189"/>
        <v>0</v>
      </c>
      <c r="DE159" s="57">
        <f t="shared" si="189"/>
        <v>0</v>
      </c>
      <c r="DF159" s="55">
        <f t="shared" si="189"/>
        <v>0</v>
      </c>
      <c r="DG159" s="56">
        <f t="shared" si="189"/>
        <v>0</v>
      </c>
      <c r="DH159" s="57">
        <f t="shared" si="189"/>
        <v>0</v>
      </c>
      <c r="DI159" s="55">
        <f t="shared" si="189"/>
        <v>0</v>
      </c>
      <c r="DJ159" s="56">
        <f t="shared" si="189"/>
        <v>0</v>
      </c>
      <c r="DK159" s="57">
        <f t="shared" si="189"/>
        <v>0</v>
      </c>
      <c r="DL159" s="55">
        <f t="shared" si="189"/>
        <v>0</v>
      </c>
      <c r="DM159" s="56">
        <f t="shared" si="189"/>
        <v>0</v>
      </c>
      <c r="DN159" s="57">
        <f t="shared" si="189"/>
        <v>0</v>
      </c>
      <c r="DO159" s="55">
        <f t="shared" si="186"/>
        <v>9623.08</v>
      </c>
      <c r="DP159" s="56">
        <f t="shared" si="148"/>
        <v>663636.52429999993</v>
      </c>
      <c r="DQ159" s="57">
        <f>DQ27+DQ43+DQ59+DQ75+DQ91+DQ107+DQ123+DQ139+DQ155</f>
        <v>673259.60429999989</v>
      </c>
    </row>
    <row r="160" spans="2:121" s="94" customFormat="1" ht="21.75" thickBot="1" x14ac:dyDescent="0.4">
      <c r="B160" s="200" t="s">
        <v>78</v>
      </c>
      <c r="C160" s="201"/>
      <c r="D160" s="201"/>
      <c r="E160" s="67">
        <f t="shared" ref="E160:AN160" ca="1" si="190">+E156+E140+E124+E108+E92+E76+E60+E44+E28</f>
        <v>2103760.7115384848</v>
      </c>
      <c r="F160" s="66">
        <f t="shared" ca="1" si="190"/>
        <v>942712.09155153262</v>
      </c>
      <c r="G160" s="68">
        <f t="shared" si="190"/>
        <v>3046472.8030900168</v>
      </c>
      <c r="H160" s="67">
        <f t="shared" si="190"/>
        <v>2369660.6710965703</v>
      </c>
      <c r="I160" s="66">
        <f t="shared" si="190"/>
        <v>861671.69129608106</v>
      </c>
      <c r="J160" s="68">
        <f t="shared" si="190"/>
        <v>1379763.9029326516</v>
      </c>
      <c r="K160" s="67">
        <f t="shared" si="190"/>
        <v>3675204.2962975027</v>
      </c>
      <c r="L160" s="66">
        <f t="shared" si="190"/>
        <v>1353279.5976637888</v>
      </c>
      <c r="M160" s="68">
        <f t="shared" si="190"/>
        <v>5028483.8939612908</v>
      </c>
      <c r="N160" s="67">
        <f t="shared" si="190"/>
        <v>3320772.092139977</v>
      </c>
      <c r="O160" s="66">
        <f t="shared" si="190"/>
        <v>7513549.8112724321</v>
      </c>
      <c r="P160" s="68">
        <f t="shared" si="190"/>
        <v>8404216.1834124085</v>
      </c>
      <c r="Q160" s="67">
        <f t="shared" si="190"/>
        <v>3435099.2993217516</v>
      </c>
      <c r="R160" s="66">
        <f t="shared" si="190"/>
        <v>4000758.7684711418</v>
      </c>
      <c r="S160" s="68">
        <f t="shared" si="190"/>
        <v>5594755.0357928928</v>
      </c>
      <c r="T160" s="67">
        <f t="shared" si="190"/>
        <v>2678420.3341969191</v>
      </c>
      <c r="U160" s="66">
        <f t="shared" si="190"/>
        <v>1246877.6856492946</v>
      </c>
      <c r="V160" s="68">
        <f t="shared" si="190"/>
        <v>1926198.8158462138</v>
      </c>
      <c r="W160" s="67">
        <f t="shared" si="190"/>
        <v>3067913.2963398914</v>
      </c>
      <c r="X160" s="66">
        <f t="shared" si="190"/>
        <v>1794206.5729765627</v>
      </c>
      <c r="Y160" s="68">
        <f t="shared" si="190"/>
        <v>4862119.869316454</v>
      </c>
      <c r="Z160" s="67">
        <f t="shared" si="190"/>
        <v>2925270.1010289309</v>
      </c>
      <c r="AA160" s="66">
        <f t="shared" si="190"/>
        <v>788991.64837365749</v>
      </c>
      <c r="AB160" s="68">
        <f t="shared" si="190"/>
        <v>3714261.7494025882</v>
      </c>
      <c r="AC160" s="67">
        <f t="shared" si="190"/>
        <v>3092538.3819380836</v>
      </c>
      <c r="AD160" s="66">
        <f t="shared" si="190"/>
        <v>1057020.0534764845</v>
      </c>
      <c r="AE160" s="68">
        <f t="shared" si="190"/>
        <v>4149558.4354145681</v>
      </c>
      <c r="AF160" s="67">
        <f t="shared" si="190"/>
        <v>2520557.4370441134</v>
      </c>
      <c r="AG160" s="66">
        <f t="shared" si="190"/>
        <v>1158083.1581544315</v>
      </c>
      <c r="AH160" s="68">
        <f t="shared" si="190"/>
        <v>3671783.4551985445</v>
      </c>
      <c r="AI160" s="67">
        <f t="shared" si="190"/>
        <v>2662942.0029184395</v>
      </c>
      <c r="AJ160" s="66">
        <f t="shared" si="190"/>
        <v>1977565.2416198885</v>
      </c>
      <c r="AK160" s="68">
        <f t="shared" si="190"/>
        <v>4640507.2445383277</v>
      </c>
      <c r="AL160" s="67">
        <f t="shared" si="190"/>
        <v>2947935.5479290844</v>
      </c>
      <c r="AM160" s="66">
        <f t="shared" si="190"/>
        <v>1193054.3497065092</v>
      </c>
      <c r="AN160" s="68">
        <f t="shared" si="190"/>
        <v>4140989.8976355945</v>
      </c>
      <c r="AO160" s="67">
        <f t="shared" ca="1" si="184"/>
        <v>34773574.17178975</v>
      </c>
      <c r="AP160" s="66">
        <f t="shared" ca="1" si="147"/>
        <v>23779007.338941801</v>
      </c>
      <c r="AQ160" s="68">
        <f>+AQ156+AQ140+AQ124+AQ108+AQ92+AQ76+AQ60+AQ44+AQ28</f>
        <v>56460265.311001554</v>
      </c>
      <c r="AR160" s="67">
        <f t="shared" ref="AR160:CA160" si="191">+AR156+AR140+AR124+AR108+AR92+AR76+AR60+AR44+AR28</f>
        <v>3543581.9546288005</v>
      </c>
      <c r="AS160" s="66">
        <f t="shared" si="191"/>
        <v>1389482.1091944999</v>
      </c>
      <c r="AT160" s="68">
        <f t="shared" si="191"/>
        <v>4386342.4435233008</v>
      </c>
      <c r="AU160" s="67">
        <f t="shared" si="191"/>
        <v>3223192.3460295522</v>
      </c>
      <c r="AV160" s="66">
        <f t="shared" si="191"/>
        <v>782880.89482199994</v>
      </c>
      <c r="AW160" s="68">
        <f t="shared" si="191"/>
        <v>4006073.2408515522</v>
      </c>
      <c r="AX160" s="67">
        <f t="shared" si="191"/>
        <v>3411234.6072379998</v>
      </c>
      <c r="AY160" s="66">
        <f t="shared" si="191"/>
        <v>1379949.8207908999</v>
      </c>
      <c r="AZ160" s="68">
        <f t="shared" si="191"/>
        <v>4791184.4280289002</v>
      </c>
      <c r="BA160" s="67">
        <f t="shared" si="191"/>
        <v>3319968.0261118007</v>
      </c>
      <c r="BB160" s="66">
        <f t="shared" si="191"/>
        <v>1414112.5285909998</v>
      </c>
      <c r="BC160" s="68">
        <f t="shared" si="191"/>
        <v>4734080.5547027998</v>
      </c>
      <c r="BD160" s="67">
        <f t="shared" si="191"/>
        <v>2720296.4209710001</v>
      </c>
      <c r="BE160" s="66">
        <f t="shared" si="191"/>
        <v>1192903.0689460998</v>
      </c>
      <c r="BF160" s="68">
        <f t="shared" si="191"/>
        <v>3913199.4899170995</v>
      </c>
      <c r="BG160" s="67">
        <f t="shared" si="191"/>
        <v>3140312.7416270399</v>
      </c>
      <c r="BH160" s="66">
        <f t="shared" si="191"/>
        <v>1367544.8678337787</v>
      </c>
      <c r="BI160" s="68">
        <f t="shared" si="191"/>
        <v>4507857.6094608186</v>
      </c>
      <c r="BJ160" s="67">
        <f t="shared" si="191"/>
        <v>3269089.8587477002</v>
      </c>
      <c r="BK160" s="66">
        <f t="shared" si="191"/>
        <v>961966.47967416269</v>
      </c>
      <c r="BL160" s="68">
        <f t="shared" si="191"/>
        <v>4544956.8859218629</v>
      </c>
      <c r="BM160" s="67">
        <f t="shared" si="191"/>
        <v>2623645.7101965342</v>
      </c>
      <c r="BN160" s="66">
        <f t="shared" si="191"/>
        <v>1930648.980944</v>
      </c>
      <c r="BO160" s="68">
        <f t="shared" si="191"/>
        <v>4554294.6911405344</v>
      </c>
      <c r="BP160" s="67">
        <f t="shared" si="191"/>
        <v>1695591.1013623001</v>
      </c>
      <c r="BQ160" s="66">
        <f t="shared" si="191"/>
        <v>3701360.8544917786</v>
      </c>
      <c r="BR160" s="68">
        <f t="shared" si="191"/>
        <v>5396951.9558540778</v>
      </c>
      <c r="BS160" s="67">
        <f t="shared" si="191"/>
        <v>3089526.5532918624</v>
      </c>
      <c r="BT160" s="66">
        <f t="shared" si="191"/>
        <v>2561396.3339203787</v>
      </c>
      <c r="BU160" s="68">
        <f t="shared" si="191"/>
        <v>5650922.887212242</v>
      </c>
      <c r="BV160" s="67">
        <f t="shared" si="191"/>
        <v>3360896.4387889998</v>
      </c>
      <c r="BW160" s="66">
        <f t="shared" si="191"/>
        <v>1544542.6851150002</v>
      </c>
      <c r="BX160" s="68">
        <f t="shared" si="191"/>
        <v>4905439.1239039991</v>
      </c>
      <c r="BY160" s="67">
        <f t="shared" si="191"/>
        <v>2833523.314402</v>
      </c>
      <c r="BZ160" s="66">
        <f t="shared" si="191"/>
        <v>1249724.1397901999</v>
      </c>
      <c r="CA160" s="68">
        <f t="shared" si="191"/>
        <v>4083247.4541922007</v>
      </c>
      <c r="CB160" s="67">
        <f t="shared" si="173"/>
        <v>36230859.073395588</v>
      </c>
      <c r="CC160" s="66">
        <f t="shared" si="173"/>
        <v>19476512.764113799</v>
      </c>
      <c r="CD160" s="68">
        <f>+CD156+CD140+CD124+CD108+CD92+CD76+CD60+CD44+CD28</f>
        <v>55474550.764709383</v>
      </c>
      <c r="CE160" s="67">
        <f t="shared" ref="CE160:DN160" si="192">+CE156+CE140+CE124+CE108+CE92+CE76+CE60+CE44+CE28</f>
        <v>2500213.951691221</v>
      </c>
      <c r="CF160" s="66">
        <f t="shared" si="192"/>
        <v>1190069.9371124997</v>
      </c>
      <c r="CG160" s="68">
        <f t="shared" si="192"/>
        <v>3690283.8888037209</v>
      </c>
      <c r="CH160" s="67">
        <f t="shared" si="192"/>
        <v>3241701.4612085</v>
      </c>
      <c r="CI160" s="66">
        <f t="shared" si="192"/>
        <v>1291857.5503934301</v>
      </c>
      <c r="CJ160" s="68">
        <f t="shared" si="192"/>
        <v>4533559.0116019296</v>
      </c>
      <c r="CK160" s="67">
        <f t="shared" si="192"/>
        <v>2800929.2213575998</v>
      </c>
      <c r="CL160" s="66">
        <f t="shared" si="192"/>
        <v>2570837.7196960296</v>
      </c>
      <c r="CM160" s="68">
        <f t="shared" si="192"/>
        <v>5371766.9410536299</v>
      </c>
      <c r="CN160" s="67">
        <f t="shared" si="192"/>
        <v>3610061.7785894</v>
      </c>
      <c r="CO160" s="66">
        <f t="shared" si="192"/>
        <v>1589340.8922711001</v>
      </c>
      <c r="CP160" s="68">
        <f t="shared" si="192"/>
        <v>5199402.6708605001</v>
      </c>
      <c r="CQ160" s="67">
        <f t="shared" si="192"/>
        <v>3881516.7363125393</v>
      </c>
      <c r="CR160" s="66">
        <f t="shared" si="192"/>
        <v>1051054.5497862601</v>
      </c>
      <c r="CS160" s="68">
        <f t="shared" si="192"/>
        <v>4932571.2860988006</v>
      </c>
      <c r="CT160" s="67">
        <f t="shared" si="192"/>
        <v>0</v>
      </c>
      <c r="CU160" s="66">
        <f t="shared" si="192"/>
        <v>0</v>
      </c>
      <c r="CV160" s="68">
        <f t="shared" si="192"/>
        <v>0</v>
      </c>
      <c r="CW160" s="67">
        <f t="shared" si="192"/>
        <v>0</v>
      </c>
      <c r="CX160" s="66">
        <f t="shared" si="192"/>
        <v>0</v>
      </c>
      <c r="CY160" s="68">
        <f t="shared" si="192"/>
        <v>0</v>
      </c>
      <c r="CZ160" s="67">
        <f t="shared" si="192"/>
        <v>0</v>
      </c>
      <c r="DA160" s="66">
        <f t="shared" si="192"/>
        <v>0</v>
      </c>
      <c r="DB160" s="68">
        <f t="shared" si="192"/>
        <v>0</v>
      </c>
      <c r="DC160" s="67">
        <f t="shared" si="192"/>
        <v>0</v>
      </c>
      <c r="DD160" s="66">
        <f t="shared" si="192"/>
        <v>0</v>
      </c>
      <c r="DE160" s="68">
        <f t="shared" si="192"/>
        <v>0</v>
      </c>
      <c r="DF160" s="67">
        <f t="shared" si="192"/>
        <v>0</v>
      </c>
      <c r="DG160" s="66">
        <f t="shared" si="192"/>
        <v>0</v>
      </c>
      <c r="DH160" s="68">
        <f t="shared" si="192"/>
        <v>0</v>
      </c>
      <c r="DI160" s="67">
        <f t="shared" si="192"/>
        <v>0</v>
      </c>
      <c r="DJ160" s="66">
        <f t="shared" si="192"/>
        <v>0</v>
      </c>
      <c r="DK160" s="68">
        <f t="shared" si="192"/>
        <v>0</v>
      </c>
      <c r="DL160" s="67">
        <f t="shared" si="192"/>
        <v>0</v>
      </c>
      <c r="DM160" s="66">
        <f t="shared" si="192"/>
        <v>0</v>
      </c>
      <c r="DN160" s="68">
        <f t="shared" si="192"/>
        <v>0</v>
      </c>
      <c r="DO160" s="67">
        <f t="shared" si="186"/>
        <v>16034423.14915926</v>
      </c>
      <c r="DP160" s="66">
        <f t="shared" si="148"/>
        <v>7693160.6492593195</v>
      </c>
      <c r="DQ160" s="68">
        <f>+DQ156+DQ140+DQ124+DQ108+DQ92+DQ76+DQ60+DQ44+DQ28</f>
        <v>23727583.798418581</v>
      </c>
    </row>
    <row r="161" spans="2:121" x14ac:dyDescent="0.25">
      <c r="B161" s="198" t="s">
        <v>79</v>
      </c>
      <c r="C161" s="189" t="s">
        <v>38</v>
      </c>
      <c r="D161" s="90" t="s">
        <v>50</v>
      </c>
      <c r="E161" s="43"/>
      <c r="F161" s="38"/>
      <c r="G161" s="44"/>
      <c r="H161" s="43"/>
      <c r="I161" s="38"/>
      <c r="J161" s="44"/>
      <c r="K161" s="43"/>
      <c r="L161" s="38"/>
      <c r="M161" s="44"/>
      <c r="N161" s="43"/>
      <c r="O161" s="38"/>
      <c r="P161" s="44"/>
      <c r="Q161" s="43"/>
      <c r="R161" s="38"/>
      <c r="S161" s="44"/>
      <c r="T161" s="43"/>
      <c r="U161" s="38"/>
      <c r="V161" s="44"/>
      <c r="W161" s="43"/>
      <c r="X161" s="38"/>
      <c r="Y161" s="44"/>
      <c r="Z161" s="43"/>
      <c r="AA161" s="38"/>
      <c r="AB161" s="44"/>
      <c r="AC161" s="43"/>
      <c r="AD161" s="38"/>
      <c r="AE161" s="44"/>
      <c r="AF161" s="43"/>
      <c r="AG161" s="38"/>
      <c r="AH161" s="44"/>
      <c r="AI161" s="43"/>
      <c r="AJ161" s="38"/>
      <c r="AK161" s="44"/>
      <c r="AL161" s="43"/>
      <c r="AM161" s="38"/>
      <c r="AN161" s="44"/>
      <c r="AO161" s="43">
        <f t="shared" si="184"/>
        <v>0</v>
      </c>
      <c r="AP161" s="38">
        <f t="shared" si="147"/>
        <v>0</v>
      </c>
      <c r="AQ161" s="44"/>
      <c r="AR161" s="43"/>
      <c r="AS161" s="38"/>
      <c r="AT161" s="44"/>
      <c r="AU161" s="43"/>
      <c r="AV161" s="38"/>
      <c r="AW161" s="44"/>
      <c r="AX161" s="43"/>
      <c r="AY161" s="38"/>
      <c r="AZ161" s="44"/>
      <c r="BA161" s="43"/>
      <c r="BB161" s="38"/>
      <c r="BC161" s="44"/>
      <c r="BD161" s="43"/>
      <c r="BE161" s="38"/>
      <c r="BF161" s="44"/>
      <c r="BG161" s="43"/>
      <c r="BH161" s="38"/>
      <c r="BI161" s="44"/>
      <c r="BJ161" s="43"/>
      <c r="BK161" s="38"/>
      <c r="BL161" s="44"/>
      <c r="BM161" s="43"/>
      <c r="BN161" s="38"/>
      <c r="BO161" s="44"/>
      <c r="BP161" s="43"/>
      <c r="BQ161" s="38"/>
      <c r="BR161" s="44"/>
      <c r="BS161" s="43"/>
      <c r="BT161" s="38"/>
      <c r="BU161" s="44"/>
      <c r="BV161" s="43"/>
      <c r="BW161" s="38"/>
      <c r="BX161" s="44"/>
      <c r="BY161" s="43"/>
      <c r="BZ161" s="38"/>
      <c r="CA161" s="44"/>
      <c r="CB161" s="43">
        <f t="shared" si="173"/>
        <v>0</v>
      </c>
      <c r="CC161" s="38">
        <f t="shared" si="173"/>
        <v>0</v>
      </c>
      <c r="CD161" s="44"/>
      <c r="CE161" s="43"/>
      <c r="CF161" s="38"/>
      <c r="CG161" s="44"/>
      <c r="CH161" s="43"/>
      <c r="CI161" s="38"/>
      <c r="CJ161" s="44"/>
      <c r="CK161" s="43"/>
      <c r="CL161" s="38"/>
      <c r="CM161" s="44"/>
      <c r="CN161" s="43"/>
      <c r="CO161" s="38"/>
      <c r="CP161" s="44"/>
      <c r="CQ161" s="43"/>
      <c r="CR161" s="38"/>
      <c r="CS161" s="44"/>
      <c r="CT161" s="43"/>
      <c r="CU161" s="38"/>
      <c r="CV161" s="44"/>
      <c r="CW161" s="43"/>
      <c r="CX161" s="38"/>
      <c r="CY161" s="44"/>
      <c r="CZ161" s="43"/>
      <c r="DA161" s="38"/>
      <c r="DB161" s="44"/>
      <c r="DC161" s="43"/>
      <c r="DD161" s="38"/>
      <c r="DE161" s="44"/>
      <c r="DF161" s="43"/>
      <c r="DG161" s="38"/>
      <c r="DH161" s="44"/>
      <c r="DI161" s="43"/>
      <c r="DJ161" s="38"/>
      <c r="DK161" s="44"/>
      <c r="DL161" s="43"/>
      <c r="DM161" s="38"/>
      <c r="DN161" s="44"/>
      <c r="DO161" s="43">
        <f t="shared" si="186"/>
        <v>0</v>
      </c>
      <c r="DP161" s="38">
        <f t="shared" si="148"/>
        <v>0</v>
      </c>
      <c r="DQ161" s="44"/>
    </row>
    <row r="162" spans="2:121" x14ac:dyDescent="0.25">
      <c r="B162" s="199"/>
      <c r="C162" s="190"/>
      <c r="D162" s="83" t="s">
        <v>51</v>
      </c>
      <c r="E162" s="33">
        <v>1056</v>
      </c>
      <c r="F162" s="39"/>
      <c r="G162" s="36">
        <f t="shared" ref="G162:G164" si="193">SUM(E162:F162)</f>
        <v>1056</v>
      </c>
      <c r="H162" s="33">
        <v>545.70992366412213</v>
      </c>
      <c r="I162" s="39"/>
      <c r="J162" s="36">
        <f>SUM(H163,I162)</f>
        <v>3094</v>
      </c>
      <c r="K162" s="33">
        <v>1266</v>
      </c>
      <c r="L162" s="39"/>
      <c r="M162" s="36">
        <f>SUM(K163,L162)</f>
        <v>1810</v>
      </c>
      <c r="N162" s="33">
        <v>192</v>
      </c>
      <c r="O162" s="39"/>
      <c r="P162" s="36">
        <f>SUM(N163,O162)</f>
        <v>5034</v>
      </c>
      <c r="Q162" s="33">
        <v>640</v>
      </c>
      <c r="R162" s="39"/>
      <c r="S162" s="36">
        <f>SUM(Q163,R162)</f>
        <v>864</v>
      </c>
      <c r="T162" s="33">
        <v>1579</v>
      </c>
      <c r="U162" s="39"/>
      <c r="V162" s="36">
        <f>SUM(T163,U162)</f>
        <v>1212</v>
      </c>
      <c r="W162" s="33">
        <v>2048</v>
      </c>
      <c r="X162" s="39"/>
      <c r="Y162" s="36">
        <f>SUM(W163,X162)</f>
        <v>2078.6717557251905</v>
      </c>
      <c r="Z162" s="33">
        <v>2502.7328244274809</v>
      </c>
      <c r="AA162" s="39"/>
      <c r="AB162" s="36">
        <f>SUM(Z162,AA162)</f>
        <v>2502.7328244274809</v>
      </c>
      <c r="AC162" s="33">
        <v>285</v>
      </c>
      <c r="AD162" s="39"/>
      <c r="AE162" s="36">
        <f>SUM(AC162,AD162)</f>
        <v>285</v>
      </c>
      <c r="AF162" s="33">
        <v>3412</v>
      </c>
      <c r="AG162" s="39"/>
      <c r="AH162" s="36">
        <f>SUM(AF162,AG162)</f>
        <v>3412</v>
      </c>
      <c r="AI162" s="33">
        <v>1542</v>
      </c>
      <c r="AJ162" s="39"/>
      <c r="AK162" s="36">
        <f>SUM(AI162,AJ162)</f>
        <v>1542</v>
      </c>
      <c r="AL162" s="33">
        <v>4948</v>
      </c>
      <c r="AM162" s="39"/>
      <c r="AN162" s="36">
        <f>SUM(AL162,AM162)</f>
        <v>4948</v>
      </c>
      <c r="AO162" s="33">
        <f t="shared" si="184"/>
        <v>20016.442748091606</v>
      </c>
      <c r="AP162" s="39">
        <f t="shared" si="147"/>
        <v>0</v>
      </c>
      <c r="AQ162" s="36">
        <f>SUM(AO162,AP162)</f>
        <v>20016.442748091606</v>
      </c>
      <c r="AR162" s="33">
        <v>1728</v>
      </c>
      <c r="AS162" s="39"/>
      <c r="AT162" s="36">
        <f>SUM(AR162,AS162)</f>
        <v>1728</v>
      </c>
      <c r="AU162" s="33">
        <v>4052</v>
      </c>
      <c r="AV162" s="39"/>
      <c r="AW162" s="36">
        <f>SUM(AU162,AV162)</f>
        <v>4052</v>
      </c>
      <c r="AX162" s="33">
        <v>554</v>
      </c>
      <c r="AY162" s="39"/>
      <c r="AZ162" s="36">
        <f>SUM(AX162,AY162)</f>
        <v>554</v>
      </c>
      <c r="BA162" s="33">
        <v>1685</v>
      </c>
      <c r="BB162" s="39"/>
      <c r="BC162" s="36">
        <f>SUM(BA162,BB162)</f>
        <v>1685</v>
      </c>
      <c r="BD162" s="33">
        <v>1306</v>
      </c>
      <c r="BE162" s="39"/>
      <c r="BF162" s="36">
        <f>SUM(BD162,BE162)</f>
        <v>1306</v>
      </c>
      <c r="BG162" s="33">
        <v>1688</v>
      </c>
      <c r="BH162" s="39"/>
      <c r="BI162" s="36">
        <f>SUM(BG162,BH162)</f>
        <v>1688</v>
      </c>
      <c r="BJ162" s="33">
        <v>1537</v>
      </c>
      <c r="BK162" s="39"/>
      <c r="BL162" s="36">
        <f>SUM(BJ162,BK162)</f>
        <v>1537</v>
      </c>
      <c r="BM162" s="33">
        <v>426</v>
      </c>
      <c r="BN162" s="39"/>
      <c r="BO162" s="36">
        <f>SUM(BM162,BN162)</f>
        <v>426</v>
      </c>
      <c r="BP162" s="33">
        <v>1157</v>
      </c>
      <c r="BQ162" s="39"/>
      <c r="BR162" s="36">
        <f>SUM(BP162,BQ162)</f>
        <v>1157</v>
      </c>
      <c r="BS162" s="33">
        <v>880</v>
      </c>
      <c r="BT162" s="39"/>
      <c r="BU162" s="36">
        <f>SUM(BS162,BT162)</f>
        <v>880</v>
      </c>
      <c r="BV162" s="33"/>
      <c r="BW162" s="39"/>
      <c r="BX162" s="36">
        <f>SUM(BV162,BW162)</f>
        <v>0</v>
      </c>
      <c r="BY162" s="33">
        <v>676</v>
      </c>
      <c r="BZ162" s="39"/>
      <c r="CA162" s="36">
        <f>SUM(BY162,BZ162)</f>
        <v>676</v>
      </c>
      <c r="CB162" s="33">
        <f t="shared" si="173"/>
        <v>15689</v>
      </c>
      <c r="CC162" s="39">
        <f t="shared" si="173"/>
        <v>0</v>
      </c>
      <c r="CD162" s="36">
        <f>SUM(CB162,CC162)</f>
        <v>15689</v>
      </c>
      <c r="CE162" s="33">
        <v>756</v>
      </c>
      <c r="CF162" s="39">
        <v>0</v>
      </c>
      <c r="CG162" s="36">
        <f>SUM(CE162,CF162)</f>
        <v>756</v>
      </c>
      <c r="CH162" s="33">
        <v>0</v>
      </c>
      <c r="CI162" s="39">
        <v>0</v>
      </c>
      <c r="CJ162" s="36">
        <f>SUM(CH162,CI162)</f>
        <v>0</v>
      </c>
      <c r="CK162" s="33">
        <v>0</v>
      </c>
      <c r="CL162" s="39">
        <v>0</v>
      </c>
      <c r="CM162" s="36">
        <f>SUM(CK162,CL162)</f>
        <v>0</v>
      </c>
      <c r="CN162" s="33">
        <v>0</v>
      </c>
      <c r="CO162" s="39">
        <v>0</v>
      </c>
      <c r="CP162" s="36">
        <f>SUM(CN162,CO162)</f>
        <v>0</v>
      </c>
      <c r="CQ162" s="33">
        <v>0</v>
      </c>
      <c r="CR162" s="39">
        <v>0</v>
      </c>
      <c r="CS162" s="36">
        <f>SUM(CQ162,CR162)</f>
        <v>0</v>
      </c>
      <c r="CT162" s="33"/>
      <c r="CU162" s="39"/>
      <c r="CV162" s="36"/>
      <c r="CW162" s="33"/>
      <c r="CX162" s="39"/>
      <c r="CY162" s="36"/>
      <c r="CZ162" s="33"/>
      <c r="DA162" s="39"/>
      <c r="DB162" s="36"/>
      <c r="DC162" s="33"/>
      <c r="DD162" s="39"/>
      <c r="DE162" s="36"/>
      <c r="DF162" s="33"/>
      <c r="DG162" s="39"/>
      <c r="DH162" s="36"/>
      <c r="DI162" s="33"/>
      <c r="DJ162" s="39"/>
      <c r="DK162" s="36"/>
      <c r="DL162" s="33"/>
      <c r="DM162" s="39"/>
      <c r="DN162" s="36"/>
      <c r="DO162" s="33">
        <f t="shared" si="186"/>
        <v>756</v>
      </c>
      <c r="DP162" s="39">
        <f t="shared" si="148"/>
        <v>0</v>
      </c>
      <c r="DQ162" s="36">
        <f>SUM(DO162,DP162)</f>
        <v>756</v>
      </c>
    </row>
    <row r="163" spans="2:121" x14ac:dyDescent="0.25">
      <c r="B163" s="199"/>
      <c r="C163" s="190"/>
      <c r="D163" s="83" t="s">
        <v>52</v>
      </c>
      <c r="E163" s="52">
        <v>2534.5038167938942</v>
      </c>
      <c r="F163" s="35">
        <v>5109</v>
      </c>
      <c r="G163" s="36">
        <f t="shared" si="193"/>
        <v>7643.5038167938947</v>
      </c>
      <c r="H163" s="52">
        <v>3094</v>
      </c>
      <c r="I163" s="35"/>
      <c r="J163" s="36">
        <f>SUM(H163,I163)</f>
        <v>3094</v>
      </c>
      <c r="K163" s="52">
        <v>1810</v>
      </c>
      <c r="L163" s="35"/>
      <c r="M163" s="36">
        <f>SUM(K163,L163)</f>
        <v>1810</v>
      </c>
      <c r="N163" s="52">
        <v>5034</v>
      </c>
      <c r="O163" s="35"/>
      <c r="P163" s="36">
        <f>SUM(N163,O163)</f>
        <v>5034</v>
      </c>
      <c r="Q163" s="52">
        <v>864</v>
      </c>
      <c r="R163" s="35"/>
      <c r="S163" s="36">
        <f>SUM(Q163,R163)</f>
        <v>864</v>
      </c>
      <c r="T163" s="52">
        <v>1212</v>
      </c>
      <c r="U163" s="35"/>
      <c r="V163" s="36">
        <f>SUM(T163,U163)</f>
        <v>1212</v>
      </c>
      <c r="W163" s="52">
        <v>2078.6717557251905</v>
      </c>
      <c r="X163" s="35"/>
      <c r="Y163" s="36">
        <f>SUM(W163,X163)</f>
        <v>2078.6717557251905</v>
      </c>
      <c r="Z163" s="52">
        <v>1447</v>
      </c>
      <c r="AA163" s="35"/>
      <c r="AB163" s="36">
        <f>SUM(Z163,AA163)</f>
        <v>1447</v>
      </c>
      <c r="AC163" s="52">
        <v>3894</v>
      </c>
      <c r="AD163" s="35"/>
      <c r="AE163" s="36">
        <f>SUM(AC163,AD163)</f>
        <v>3894</v>
      </c>
      <c r="AF163" s="52">
        <v>2351.9770992366412</v>
      </c>
      <c r="AG163" s="35">
        <v>3259</v>
      </c>
      <c r="AH163" s="36">
        <f>SUM(AF163,AG163)</f>
        <v>5610.9770992366412</v>
      </c>
      <c r="AI163" s="52">
        <v>1586.503816793894</v>
      </c>
      <c r="AJ163" s="35"/>
      <c r="AK163" s="36">
        <f>SUM(AI163,AJ163)</f>
        <v>1586.503816793894</v>
      </c>
      <c r="AL163" s="52">
        <v>1762</v>
      </c>
      <c r="AM163" s="35"/>
      <c r="AN163" s="36">
        <f>SUM(AL163,AM163)</f>
        <v>1762</v>
      </c>
      <c r="AO163" s="52">
        <f t="shared" si="184"/>
        <v>27668.656488549623</v>
      </c>
      <c r="AP163" s="35">
        <f t="shared" si="147"/>
        <v>8368</v>
      </c>
      <c r="AQ163" s="36">
        <f>SUM(AO163,AP163)</f>
        <v>36036.656488549619</v>
      </c>
      <c r="AR163" s="52">
        <v>1505.503817</v>
      </c>
      <c r="AS163" s="35"/>
      <c r="AT163" s="36">
        <f>SUM(AR163,AS163)</f>
        <v>1505.503817</v>
      </c>
      <c r="AU163" s="52">
        <v>309</v>
      </c>
      <c r="AV163" s="35"/>
      <c r="AW163" s="36">
        <f>SUM(AU163,AV163)</f>
        <v>309</v>
      </c>
      <c r="AX163" s="52">
        <v>114.503816793894</v>
      </c>
      <c r="AY163" s="35">
        <v>4687.558</v>
      </c>
      <c r="AZ163" s="36">
        <f>SUM(AX163,AY163)</f>
        <v>4802.0618167938937</v>
      </c>
      <c r="BA163" s="52">
        <v>210</v>
      </c>
      <c r="BB163" s="35"/>
      <c r="BC163" s="36">
        <f>SUM(BA163,BB163)</f>
        <v>210</v>
      </c>
      <c r="BD163" s="52">
        <v>905</v>
      </c>
      <c r="BE163" s="35"/>
      <c r="BF163" s="36">
        <f>SUM(BD163,BE163)</f>
        <v>905</v>
      </c>
      <c r="BG163" s="52"/>
      <c r="BH163" s="35"/>
      <c r="BI163" s="36">
        <f>SUM(BG163,BH163)</f>
        <v>0</v>
      </c>
      <c r="BJ163" s="52"/>
      <c r="BK163" s="35">
        <v>2548.4</v>
      </c>
      <c r="BL163" s="36">
        <f>SUM(BJ163,BK163)</f>
        <v>2548.4</v>
      </c>
      <c r="BM163" s="52">
        <v>280</v>
      </c>
      <c r="BN163" s="35">
        <v>3733</v>
      </c>
      <c r="BO163" s="36">
        <f>SUM(BM163,BN163)</f>
        <v>4013</v>
      </c>
      <c r="BP163" s="52"/>
      <c r="BQ163" s="35"/>
      <c r="BR163" s="36">
        <f>SUM(BP163,BQ163)</f>
        <v>0</v>
      </c>
      <c r="BS163" s="52">
        <v>260</v>
      </c>
      <c r="BT163" s="35"/>
      <c r="BU163" s="36">
        <f>SUM(BS163,BT163)</f>
        <v>260</v>
      </c>
      <c r="BV163" s="52"/>
      <c r="BW163" s="35"/>
      <c r="BX163" s="36">
        <f>SUM(BV163,BW163)</f>
        <v>0</v>
      </c>
      <c r="BY163" s="52">
        <v>338.87022899999999</v>
      </c>
      <c r="BZ163" s="35"/>
      <c r="CA163" s="36">
        <f>SUM(BY163,BZ163)</f>
        <v>338.87022899999999</v>
      </c>
      <c r="CB163" s="52">
        <f t="shared" si="173"/>
        <v>3922.8778627938941</v>
      </c>
      <c r="CC163" s="35">
        <f t="shared" si="173"/>
        <v>10968.958000000001</v>
      </c>
      <c r="CD163" s="36">
        <f>SUM(CB163,CC163)</f>
        <v>14891.835862793894</v>
      </c>
      <c r="CE163" s="52">
        <v>848</v>
      </c>
      <c r="CF163" s="35">
        <v>0</v>
      </c>
      <c r="CG163" s="36">
        <f t="shared" ref="CG163:CG164" si="194">SUM(CE163,CF163)</f>
        <v>848</v>
      </c>
      <c r="CH163" s="52">
        <v>708</v>
      </c>
      <c r="CI163" s="35">
        <v>1993.5</v>
      </c>
      <c r="CJ163" s="36">
        <f>SUM(CH163,CI163)</f>
        <v>2701.5</v>
      </c>
      <c r="CK163" s="52">
        <v>0</v>
      </c>
      <c r="CL163" s="35">
        <v>0</v>
      </c>
      <c r="CM163" s="36">
        <f>SUM(CK163,CL163)</f>
        <v>0</v>
      </c>
      <c r="CN163" s="52">
        <v>0</v>
      </c>
      <c r="CO163" s="35">
        <v>0</v>
      </c>
      <c r="CP163" s="36">
        <f>SUM(CN163,CO163)</f>
        <v>0</v>
      </c>
      <c r="CQ163" s="52">
        <v>0</v>
      </c>
      <c r="CR163" s="35">
        <v>2044</v>
      </c>
      <c r="CS163" s="36">
        <f>SUM(CQ163,CR163)</f>
        <v>2044</v>
      </c>
      <c r="CT163" s="52"/>
      <c r="CU163" s="35"/>
      <c r="CV163" s="36"/>
      <c r="CW163" s="52"/>
      <c r="CX163" s="35"/>
      <c r="CY163" s="36"/>
      <c r="CZ163" s="52"/>
      <c r="DA163" s="35"/>
      <c r="DB163" s="36"/>
      <c r="DC163" s="52"/>
      <c r="DD163" s="35"/>
      <c r="DE163" s="36"/>
      <c r="DF163" s="52"/>
      <c r="DG163" s="35"/>
      <c r="DH163" s="36"/>
      <c r="DI163" s="52"/>
      <c r="DJ163" s="35"/>
      <c r="DK163" s="36"/>
      <c r="DL163" s="52"/>
      <c r="DM163" s="35"/>
      <c r="DN163" s="36"/>
      <c r="DO163" s="52">
        <f t="shared" si="186"/>
        <v>1556</v>
      </c>
      <c r="DP163" s="35">
        <f t="shared" si="148"/>
        <v>4037.5</v>
      </c>
      <c r="DQ163" s="36">
        <f>SUM(DO163,DP163)</f>
        <v>5593.5</v>
      </c>
    </row>
    <row r="164" spans="2:121" x14ac:dyDescent="0.25">
      <c r="B164" s="199"/>
      <c r="C164" s="190"/>
      <c r="D164" s="83" t="s">
        <v>53</v>
      </c>
      <c r="E164" s="37">
        <v>12731.740458015298</v>
      </c>
      <c r="F164" s="38">
        <v>198030</v>
      </c>
      <c r="G164" s="36">
        <f t="shared" si="193"/>
        <v>210761.74045801529</v>
      </c>
      <c r="H164" s="37">
        <v>12086.867938931313</v>
      </c>
      <c r="I164" s="38">
        <v>21758.465</v>
      </c>
      <c r="J164" s="36">
        <v>0</v>
      </c>
      <c r="K164" s="37">
        <v>4608.7099236641479</v>
      </c>
      <c r="L164" s="38">
        <v>187334.5140458016</v>
      </c>
      <c r="M164" s="36">
        <f>SUM(K164:L164)</f>
        <v>191943.22396946573</v>
      </c>
      <c r="N164" s="37">
        <v>4317.3358778626234</v>
      </c>
      <c r="O164" s="38">
        <v>111118</v>
      </c>
      <c r="P164" s="36">
        <f t="shared" ref="P164" si="195">SUM(N164:O164)</f>
        <v>115435.33587786263</v>
      </c>
      <c r="Q164" s="37">
        <v>7609.0246641221775</v>
      </c>
      <c r="R164" s="38">
        <v>116633.4561832061</v>
      </c>
      <c r="S164" s="36">
        <f t="shared" ref="S164" si="196">SUM(Q164:R164)</f>
        <v>124242.48084732828</v>
      </c>
      <c r="T164" s="37">
        <v>6554.18</v>
      </c>
      <c r="U164" s="38">
        <v>90880.735000000001</v>
      </c>
      <c r="V164" s="36">
        <f t="shared" ref="V164" si="197">SUM(T164:U164)</f>
        <v>97434.915000000008</v>
      </c>
      <c r="W164" s="37">
        <v>6479.82</v>
      </c>
      <c r="X164" s="38">
        <v>86843.459496183204</v>
      </c>
      <c r="Y164" s="36">
        <f t="shared" ref="Y164" si="198">SUM(W164:X164)</f>
        <v>93323.279496183211</v>
      </c>
      <c r="Z164" s="37">
        <v>6518.85</v>
      </c>
      <c r="AA164" s="38"/>
      <c r="AB164" s="36">
        <f>SUM(Z164,AA164)</f>
        <v>6518.85</v>
      </c>
      <c r="AC164" s="37">
        <v>16349.63</v>
      </c>
      <c r="AD164" s="38">
        <v>22156.266822285495</v>
      </c>
      <c r="AE164" s="36">
        <f>SUM(AC164,AD164)</f>
        <v>38505.896822285496</v>
      </c>
      <c r="AF164" s="37">
        <v>7663.8</v>
      </c>
      <c r="AG164" s="38">
        <v>28304.995419847448</v>
      </c>
      <c r="AH164" s="36">
        <f>SUM(AF164,AG164)</f>
        <v>35968.795419847447</v>
      </c>
      <c r="AI164" s="37">
        <v>21386.69</v>
      </c>
      <c r="AJ164" s="38">
        <v>33717.230534351373</v>
      </c>
      <c r="AK164" s="36">
        <f>SUM(AI164,AJ164)</f>
        <v>55103.920534351375</v>
      </c>
      <c r="AL164" s="37">
        <v>8611.2175572519573</v>
      </c>
      <c r="AM164" s="38">
        <v>4700.9618320610698</v>
      </c>
      <c r="AN164" s="36">
        <f>SUM(AL164,AM164)</f>
        <v>13312.179389313027</v>
      </c>
      <c r="AO164" s="37">
        <f t="shared" si="184"/>
        <v>114917.86641984753</v>
      </c>
      <c r="AP164" s="38">
        <f t="shared" si="147"/>
        <v>901478.0843337361</v>
      </c>
      <c r="AQ164" s="36">
        <f>SUM(AO164,AP164)</f>
        <v>1016395.9507535836</v>
      </c>
      <c r="AR164" s="37">
        <v>17487.632819999999</v>
      </c>
      <c r="AS164" s="38"/>
      <c r="AT164" s="36">
        <f>SUM(AR164,AS164)</f>
        <v>17487.632819999999</v>
      </c>
      <c r="AU164" s="37">
        <v>25177.183000000001</v>
      </c>
      <c r="AV164" s="38"/>
      <c r="AW164" s="36">
        <f>SUM(AU164,AV164)</f>
        <v>25177.183000000001</v>
      </c>
      <c r="AX164" s="37">
        <v>41343.067089999997</v>
      </c>
      <c r="AY164" s="38">
        <v>1377.0931129999999</v>
      </c>
      <c r="AZ164" s="36">
        <f>SUM(AX164,AY164)</f>
        <v>42720.160202999999</v>
      </c>
      <c r="BA164" s="37">
        <v>25982.487590000001</v>
      </c>
      <c r="BB164" s="38">
        <v>21252.124680000001</v>
      </c>
      <c r="BC164" s="36">
        <f>SUM(BA164,BB164)</f>
        <v>47234.612269999998</v>
      </c>
      <c r="BD164" s="37">
        <v>14851.26348</v>
      </c>
      <c r="BE164" s="38">
        <v>15017.522720000001</v>
      </c>
      <c r="BF164" s="36">
        <f>SUM(BD164,BE164)</f>
        <v>29868.786200000002</v>
      </c>
      <c r="BG164" s="37">
        <v>41237.72739</v>
      </c>
      <c r="BH164" s="38">
        <v>76.335877859999997</v>
      </c>
      <c r="BI164" s="36">
        <f>SUM(BG164,BH164)</f>
        <v>41314.063267860001</v>
      </c>
      <c r="BJ164" s="37">
        <v>13743.137860000001</v>
      </c>
      <c r="BK164" s="38">
        <v>15119.66504</v>
      </c>
      <c r="BL164" s="36">
        <f>SUM(BJ164,BK164)</f>
        <v>28862.802900000002</v>
      </c>
      <c r="BM164" s="37">
        <v>7171.3053440000003</v>
      </c>
      <c r="BN164" s="38"/>
      <c r="BO164" s="36">
        <f>SUM(BM164,BN164)</f>
        <v>7171.3053440000003</v>
      </c>
      <c r="BP164" s="37">
        <v>6577.4541980000004</v>
      </c>
      <c r="BQ164" s="38"/>
      <c r="BR164" s="36">
        <f>SUM(BP164,BQ164)</f>
        <v>6577.4541980000004</v>
      </c>
      <c r="BS164" s="37">
        <v>37317.041980000002</v>
      </c>
      <c r="BT164" s="38">
        <v>4401.4351150000002</v>
      </c>
      <c r="BU164" s="36">
        <f>SUM(BS164,BT164)</f>
        <v>41718.477095000002</v>
      </c>
      <c r="BV164" s="37">
        <v>57955.589919999999</v>
      </c>
      <c r="BW164" s="38">
        <v>3096.652</v>
      </c>
      <c r="BX164" s="36">
        <f>SUM(BV164,BW164)</f>
        <v>61052.24192</v>
      </c>
      <c r="BY164" s="37">
        <v>33649.660309999999</v>
      </c>
      <c r="BZ164" s="38"/>
      <c r="CA164" s="36">
        <f>SUM(BY164,BZ164)</f>
        <v>33649.660309999999</v>
      </c>
      <c r="CB164" s="37">
        <f t="shared" si="173"/>
        <v>322493.55098200002</v>
      </c>
      <c r="CC164" s="38">
        <f t="shared" si="173"/>
        <v>60340.82854586</v>
      </c>
      <c r="CD164" s="36">
        <f>SUM(CB164,CC164)</f>
        <v>382834.37952786003</v>
      </c>
      <c r="CE164" s="37">
        <v>3986.6259540000001</v>
      </c>
      <c r="CF164" s="38">
        <v>1300</v>
      </c>
      <c r="CG164" s="36">
        <f t="shared" si="194"/>
        <v>5286.6259540000001</v>
      </c>
      <c r="CH164" s="37">
        <v>8313.7977100000007</v>
      </c>
      <c r="CI164" s="38">
        <v>0</v>
      </c>
      <c r="CJ164" s="36">
        <f>SUM(CH164,CI164)</f>
        <v>8313.7977100000007</v>
      </c>
      <c r="CK164" s="37">
        <v>7354.4783550000002</v>
      </c>
      <c r="CL164" s="38">
        <v>12.62290076</v>
      </c>
      <c r="CM164" s="36">
        <f>SUM(CK164,CL164)</f>
        <v>7367.1012557600006</v>
      </c>
      <c r="CN164" s="37">
        <v>6953.2175569999999</v>
      </c>
      <c r="CO164" s="38">
        <v>34832.553440000003</v>
      </c>
      <c r="CP164" s="36">
        <f>SUM(CN164,CO164)</f>
        <v>41785.770997</v>
      </c>
      <c r="CQ164" s="37">
        <v>508.39694659999998</v>
      </c>
      <c r="CR164" s="38">
        <v>131.7862595</v>
      </c>
      <c r="CS164" s="36">
        <f>SUM(CQ164,CR164)</f>
        <v>640.18320610000001</v>
      </c>
      <c r="CT164" s="37"/>
      <c r="CU164" s="38"/>
      <c r="CV164" s="36"/>
      <c r="CW164" s="37"/>
      <c r="CX164" s="38"/>
      <c r="CY164" s="36"/>
      <c r="CZ164" s="37"/>
      <c r="DA164" s="38"/>
      <c r="DB164" s="36"/>
      <c r="DC164" s="37"/>
      <c r="DD164" s="38"/>
      <c r="DE164" s="36"/>
      <c r="DF164" s="37"/>
      <c r="DG164" s="38"/>
      <c r="DH164" s="36"/>
      <c r="DI164" s="37"/>
      <c r="DJ164" s="38"/>
      <c r="DK164" s="36"/>
      <c r="DL164" s="37"/>
      <c r="DM164" s="38"/>
      <c r="DN164" s="36"/>
      <c r="DO164" s="37">
        <f t="shared" si="186"/>
        <v>27116.516522600003</v>
      </c>
      <c r="DP164" s="38">
        <f t="shared" si="148"/>
        <v>36276.962600259998</v>
      </c>
      <c r="DQ164" s="36">
        <f>SUM(DO164,DP164)</f>
        <v>63393.479122860001</v>
      </c>
    </row>
    <row r="165" spans="2:121" x14ac:dyDescent="0.25">
      <c r="B165" s="199"/>
      <c r="C165" s="190"/>
      <c r="D165" s="84" t="s">
        <v>54</v>
      </c>
      <c r="E165" s="40">
        <f>+SUM(E162:E164)</f>
        <v>16322.244274809193</v>
      </c>
      <c r="F165" s="41">
        <f>+SUM(F162:F164)</f>
        <v>203139</v>
      </c>
      <c r="G165" s="42">
        <f>SUM(G162:G164)</f>
        <v>219461.2442748092</v>
      </c>
      <c r="H165" s="40">
        <f>+SUM(H162:H164)</f>
        <v>15726.577862595435</v>
      </c>
      <c r="I165" s="41">
        <f>+SUM(I162:I164)</f>
        <v>21758.465</v>
      </c>
      <c r="J165" s="42">
        <f>SUM(J162:J164)</f>
        <v>6188</v>
      </c>
      <c r="K165" s="40">
        <f>+SUM(K162:K164)</f>
        <v>7684.7099236641479</v>
      </c>
      <c r="L165" s="41">
        <f>+SUM(L162:L164)</f>
        <v>187334.5140458016</v>
      </c>
      <c r="M165" s="42">
        <f>SUM(M162:M164)</f>
        <v>195563.22396946573</v>
      </c>
      <c r="N165" s="40">
        <f>+SUM(N162:N164)</f>
        <v>9543.3358778626243</v>
      </c>
      <c r="O165" s="41">
        <f>+SUM(O162:O164)</f>
        <v>111118</v>
      </c>
      <c r="P165" s="42">
        <f>SUM(P162:P164)</f>
        <v>125503.33587786263</v>
      </c>
      <c r="Q165" s="40">
        <f>+SUM(Q162:Q164)</f>
        <v>9113.0246641221784</v>
      </c>
      <c r="R165" s="41">
        <f>+SUM(R162:R164)</f>
        <v>116633.4561832061</v>
      </c>
      <c r="S165" s="42">
        <f>SUM(S162:S164)</f>
        <v>125970.48084732828</v>
      </c>
      <c r="T165" s="40">
        <f>+SUM(T162:T164)</f>
        <v>9345.18</v>
      </c>
      <c r="U165" s="41">
        <f>+SUM(U162:U164)</f>
        <v>90880.735000000001</v>
      </c>
      <c r="V165" s="42">
        <f>SUM(V162:V164)</f>
        <v>99858.915000000008</v>
      </c>
      <c r="W165" s="40">
        <f>+SUM(W162:W164)</f>
        <v>10606.49175572519</v>
      </c>
      <c r="X165" s="41">
        <f>+SUM(X162:X164)</f>
        <v>86843.459496183204</v>
      </c>
      <c r="Y165" s="42">
        <f>SUM(Y162:Y164)</f>
        <v>97480.623007633592</v>
      </c>
      <c r="Z165" s="40">
        <f>+SUM(Z162:Z164)</f>
        <v>10468.582824427482</v>
      </c>
      <c r="AA165" s="41">
        <f>+SUM(AA162:AA164)</f>
        <v>0</v>
      </c>
      <c r="AB165" s="42">
        <f>SUM(AB162:AB164)</f>
        <v>10468.582824427482</v>
      </c>
      <c r="AC165" s="40">
        <f>+SUM(AC162:AC164)</f>
        <v>20528.629999999997</v>
      </c>
      <c r="AD165" s="41">
        <f>+SUM(AD162:AD164)</f>
        <v>22156.266822285495</v>
      </c>
      <c r="AE165" s="42">
        <f>SUM(AE162:AE164)</f>
        <v>42684.896822285496</v>
      </c>
      <c r="AF165" s="40">
        <f>+SUM(AF162:AF164)</f>
        <v>13427.777099236642</v>
      </c>
      <c r="AG165" s="41">
        <f>+SUM(AG162:AG164)</f>
        <v>31563.995419847448</v>
      </c>
      <c r="AH165" s="42">
        <f>SUM(AH162:AH164)</f>
        <v>44991.772519084087</v>
      </c>
      <c r="AI165" s="40">
        <f>+SUM(AI162:AI164)</f>
        <v>24515.193816793893</v>
      </c>
      <c r="AJ165" s="41">
        <f>+SUM(AJ162:AJ164)</f>
        <v>33717.230534351373</v>
      </c>
      <c r="AK165" s="42">
        <f>SUM(AK162:AK164)</f>
        <v>58232.424351145266</v>
      </c>
      <c r="AL165" s="40">
        <f>+SUM(AL162:AL164)</f>
        <v>15321.217557251957</v>
      </c>
      <c r="AM165" s="41">
        <f>+SUM(AM162:AM164)</f>
        <v>4700.9618320610698</v>
      </c>
      <c r="AN165" s="42">
        <f>SUM(AN162:AN164)</f>
        <v>20022.179389313027</v>
      </c>
      <c r="AO165" s="40">
        <f t="shared" si="184"/>
        <v>162602.96565648876</v>
      </c>
      <c r="AP165" s="41">
        <f t="shared" si="147"/>
        <v>909846.0843337361</v>
      </c>
      <c r="AQ165" s="42">
        <f>SUM(AQ162:AQ164)</f>
        <v>1072449.0499902249</v>
      </c>
      <c r="AR165" s="40">
        <f>+SUM(AR162:AR164)</f>
        <v>20721.136637</v>
      </c>
      <c r="AS165" s="41">
        <f>+SUM(AS162:AS164)</f>
        <v>0</v>
      </c>
      <c r="AT165" s="42">
        <f>SUM(AT162:AT164)</f>
        <v>20721.136637</v>
      </c>
      <c r="AU165" s="40">
        <f>+SUM(AU162:AU164)</f>
        <v>29538.183000000001</v>
      </c>
      <c r="AV165" s="41">
        <f>+SUM(AV162:AV164)</f>
        <v>0</v>
      </c>
      <c r="AW165" s="42">
        <f>SUM(AW162:AW164)</f>
        <v>29538.183000000001</v>
      </c>
      <c r="AX165" s="40">
        <f>+SUM(AX162:AX164)</f>
        <v>42011.570906793888</v>
      </c>
      <c r="AY165" s="41">
        <f>+SUM(AY162:AY164)</f>
        <v>6064.6511129999999</v>
      </c>
      <c r="AZ165" s="42">
        <f>SUM(AZ162:AZ164)</f>
        <v>48076.222019793895</v>
      </c>
      <c r="BA165" s="40">
        <f>+SUM(BA162:BA164)</f>
        <v>27877.487590000001</v>
      </c>
      <c r="BB165" s="41">
        <f>+SUM(BB162:BB164)</f>
        <v>21252.124680000001</v>
      </c>
      <c r="BC165" s="42">
        <f>SUM(BC162:BC164)</f>
        <v>49129.612269999998</v>
      </c>
      <c r="BD165" s="40">
        <f>+SUM(BD162:BD164)</f>
        <v>17062.263480000001</v>
      </c>
      <c r="BE165" s="41">
        <f>+SUM(BE162:BE164)</f>
        <v>15017.522720000001</v>
      </c>
      <c r="BF165" s="42">
        <f>SUM(BF162:BF164)</f>
        <v>32079.786200000002</v>
      </c>
      <c r="BG165" s="40">
        <f>+SUM(BG162:BG164)</f>
        <v>42925.72739</v>
      </c>
      <c r="BH165" s="41">
        <f>+SUM(BH162:BH164)</f>
        <v>76.335877859999997</v>
      </c>
      <c r="BI165" s="42">
        <f>SUM(BI162:BI164)</f>
        <v>43002.063267860001</v>
      </c>
      <c r="BJ165" s="40">
        <f>+SUM(BJ162:BJ164)</f>
        <v>15280.137860000001</v>
      </c>
      <c r="BK165" s="41">
        <f>+SUM(BK162:BK164)</f>
        <v>17668.065040000001</v>
      </c>
      <c r="BL165" s="42">
        <f>SUM(BL162:BL164)</f>
        <v>32948.202900000004</v>
      </c>
      <c r="BM165" s="40">
        <f>+SUM(BM162:BM164)</f>
        <v>7877.3053440000003</v>
      </c>
      <c r="BN165" s="41">
        <f>+SUM(BN162:BN164)</f>
        <v>3733</v>
      </c>
      <c r="BO165" s="42">
        <f>SUM(BO162:BO164)</f>
        <v>11610.305344</v>
      </c>
      <c r="BP165" s="40">
        <f>+SUM(BP162:BP164)</f>
        <v>7734.4541980000004</v>
      </c>
      <c r="BQ165" s="41">
        <f>+SUM(BQ162:BQ164)</f>
        <v>0</v>
      </c>
      <c r="BR165" s="42">
        <f>SUM(BR162:BR164)</f>
        <v>7734.4541980000004</v>
      </c>
      <c r="BS165" s="40">
        <f>+SUM(BS162:BS164)</f>
        <v>38457.041980000002</v>
      </c>
      <c r="BT165" s="41">
        <f>+SUM(BT162:BT164)</f>
        <v>4401.4351150000002</v>
      </c>
      <c r="BU165" s="42">
        <f>SUM(BU162:BU164)</f>
        <v>42858.477095000002</v>
      </c>
      <c r="BV165" s="40">
        <f>+SUM(BV162:BV164)</f>
        <v>57955.589919999999</v>
      </c>
      <c r="BW165" s="41">
        <f>+SUM(BW162:BW164)</f>
        <v>3096.652</v>
      </c>
      <c r="BX165" s="42">
        <f>SUM(BX162:BX164)</f>
        <v>61052.24192</v>
      </c>
      <c r="BY165" s="40">
        <f>+SUM(BY162:BY164)</f>
        <v>34664.530538999999</v>
      </c>
      <c r="BZ165" s="41">
        <f>+SUM(BZ162:BZ164)</f>
        <v>0</v>
      </c>
      <c r="CA165" s="42">
        <f>SUM(CA162:CA164)</f>
        <v>34664.530538999999</v>
      </c>
      <c r="CB165" s="40">
        <f t="shared" si="173"/>
        <v>342105.42884479387</v>
      </c>
      <c r="CC165" s="41">
        <f t="shared" si="173"/>
        <v>71309.786545859999</v>
      </c>
      <c r="CD165" s="42">
        <f>SUM(CD162:CD164)</f>
        <v>413415.21539065393</v>
      </c>
      <c r="CE165" s="40">
        <f>+SUM(CE162:CE164)</f>
        <v>5590.6259540000001</v>
      </c>
      <c r="CF165" s="41">
        <f>+SUM(CF162:CF164)</f>
        <v>1300</v>
      </c>
      <c r="CG165" s="42">
        <f>SUM(CG162:CG164)</f>
        <v>6890.6259540000001</v>
      </c>
      <c r="CH165" s="40">
        <f t="shared" ref="CH165:CP165" si="199">+SUM(CH162:CH164)</f>
        <v>9021.7977100000007</v>
      </c>
      <c r="CI165" s="41">
        <f t="shared" si="199"/>
        <v>1993.5</v>
      </c>
      <c r="CJ165" s="42">
        <f t="shared" si="199"/>
        <v>11015.297710000001</v>
      </c>
      <c r="CK165" s="40">
        <f t="shared" si="199"/>
        <v>7354.4783550000002</v>
      </c>
      <c r="CL165" s="41">
        <f t="shared" si="199"/>
        <v>12.62290076</v>
      </c>
      <c r="CM165" s="42">
        <f t="shared" si="199"/>
        <v>7367.1012557600006</v>
      </c>
      <c r="CN165" s="40">
        <f t="shared" si="199"/>
        <v>6953.2175569999999</v>
      </c>
      <c r="CO165" s="41">
        <f t="shared" si="199"/>
        <v>34832.553440000003</v>
      </c>
      <c r="CP165" s="42">
        <f t="shared" si="199"/>
        <v>41785.770997</v>
      </c>
      <c r="CQ165" s="40">
        <f>+SUM(CQ162:CQ164)</f>
        <v>508.39694659999998</v>
      </c>
      <c r="CR165" s="41">
        <f>+SUM(CR162:CR164)</f>
        <v>2175.7862595000001</v>
      </c>
      <c r="CS165" s="42">
        <f>SUM(CS162:CS164)</f>
        <v>2684.1832061</v>
      </c>
      <c r="CT165" s="40">
        <f>+SUM(CT162:CT164)</f>
        <v>0</v>
      </c>
      <c r="CU165" s="41">
        <f>+SUM(CU162:CU164)</f>
        <v>0</v>
      </c>
      <c r="CV165" s="42">
        <f>SUM(CV162:CV164)</f>
        <v>0</v>
      </c>
      <c r="CW165" s="40">
        <f>+SUM(CW162:CW164)</f>
        <v>0</v>
      </c>
      <c r="CX165" s="41">
        <f>+SUM(CX162:CX164)</f>
        <v>0</v>
      </c>
      <c r="CY165" s="42">
        <f>SUM(CY162:CY164)</f>
        <v>0</v>
      </c>
      <c r="CZ165" s="40">
        <f>+SUM(CZ162:CZ164)</f>
        <v>0</v>
      </c>
      <c r="DA165" s="41">
        <f>+SUM(DA162:DA164)</f>
        <v>0</v>
      </c>
      <c r="DB165" s="42">
        <f>SUM(DB162:DB164)</f>
        <v>0</v>
      </c>
      <c r="DC165" s="40">
        <f>+SUM(DC162:DC164)</f>
        <v>0</v>
      </c>
      <c r="DD165" s="41">
        <f>+SUM(DD162:DD164)</f>
        <v>0</v>
      </c>
      <c r="DE165" s="42">
        <f>SUM(DE162:DE164)</f>
        <v>0</v>
      </c>
      <c r="DF165" s="40">
        <f>+SUM(DF162:DF164)</f>
        <v>0</v>
      </c>
      <c r="DG165" s="41">
        <f>+SUM(DG162:DG164)</f>
        <v>0</v>
      </c>
      <c r="DH165" s="42">
        <f>SUM(DH162:DH164)</f>
        <v>0</v>
      </c>
      <c r="DI165" s="40">
        <f>+SUM(DI162:DI164)</f>
        <v>0</v>
      </c>
      <c r="DJ165" s="41">
        <f>+SUM(DJ162:DJ164)</f>
        <v>0</v>
      </c>
      <c r="DK165" s="42">
        <f>SUM(DK162:DK164)</f>
        <v>0</v>
      </c>
      <c r="DL165" s="40">
        <f>+SUM(DL162:DL164)</f>
        <v>0</v>
      </c>
      <c r="DM165" s="41">
        <f>+SUM(DM162:DM164)</f>
        <v>0</v>
      </c>
      <c r="DN165" s="42">
        <f>SUM(DN162:DN164)</f>
        <v>0</v>
      </c>
      <c r="DO165" s="40">
        <f t="shared" si="186"/>
        <v>29428.516522600003</v>
      </c>
      <c r="DP165" s="41">
        <f t="shared" si="148"/>
        <v>40314.462600259998</v>
      </c>
      <c r="DQ165" s="42">
        <f>SUM(DQ162:DQ164)</f>
        <v>69742.979122860008</v>
      </c>
    </row>
    <row r="166" spans="2:121" ht="14.45" customHeight="1" x14ac:dyDescent="0.25">
      <c r="B166" s="199"/>
      <c r="C166" s="190"/>
      <c r="D166" s="85" t="s">
        <v>55</v>
      </c>
      <c r="E166" s="43"/>
      <c r="F166" s="38"/>
      <c r="G166" s="44"/>
      <c r="H166" s="43"/>
      <c r="I166" s="38"/>
      <c r="J166" s="44"/>
      <c r="K166" s="43"/>
      <c r="L166" s="38"/>
      <c r="M166" s="44"/>
      <c r="N166" s="43"/>
      <c r="O166" s="38"/>
      <c r="P166" s="44"/>
      <c r="Q166" s="43"/>
      <c r="R166" s="38"/>
      <c r="S166" s="44"/>
      <c r="T166" s="43"/>
      <c r="U166" s="38"/>
      <c r="V166" s="44"/>
      <c r="W166" s="43"/>
      <c r="X166" s="38"/>
      <c r="Y166" s="44"/>
      <c r="Z166" s="43"/>
      <c r="AA166" s="38"/>
      <c r="AB166" s="44"/>
      <c r="AC166" s="43"/>
      <c r="AD166" s="38"/>
      <c r="AE166" s="44"/>
      <c r="AF166" s="43"/>
      <c r="AG166" s="38"/>
      <c r="AH166" s="44"/>
      <c r="AI166" s="43"/>
      <c r="AJ166" s="38"/>
      <c r="AK166" s="44"/>
      <c r="AL166" s="43"/>
      <c r="AM166" s="38"/>
      <c r="AN166" s="44"/>
      <c r="AO166" s="43">
        <f t="shared" si="184"/>
        <v>0</v>
      </c>
      <c r="AP166" s="38">
        <f t="shared" si="147"/>
        <v>0</v>
      </c>
      <c r="AQ166" s="44"/>
      <c r="AR166" s="43"/>
      <c r="AS166" s="38"/>
      <c r="AT166" s="44"/>
      <c r="AU166" s="43"/>
      <c r="AV166" s="38"/>
      <c r="AW166" s="44"/>
      <c r="AX166" s="43"/>
      <c r="AY166" s="38"/>
      <c r="AZ166" s="44"/>
      <c r="BA166" s="43"/>
      <c r="BB166" s="38"/>
      <c r="BC166" s="44"/>
      <c r="BD166" s="43"/>
      <c r="BE166" s="38"/>
      <c r="BF166" s="44"/>
      <c r="BG166" s="43"/>
      <c r="BH166" s="38"/>
      <c r="BI166" s="44"/>
      <c r="BJ166" s="43"/>
      <c r="BK166" s="38"/>
      <c r="BL166" s="44"/>
      <c r="BM166" s="43"/>
      <c r="BN166" s="38"/>
      <c r="BO166" s="44"/>
      <c r="BP166" s="43"/>
      <c r="BQ166" s="38"/>
      <c r="BR166" s="44"/>
      <c r="BS166" s="43"/>
      <c r="BT166" s="38"/>
      <c r="BU166" s="44"/>
      <c r="BV166" s="43"/>
      <c r="BW166" s="38"/>
      <c r="BX166" s="44"/>
      <c r="BY166" s="43"/>
      <c r="BZ166" s="38"/>
      <c r="CA166" s="44"/>
      <c r="CB166" s="43">
        <f t="shared" si="173"/>
        <v>0</v>
      </c>
      <c r="CC166" s="38">
        <f t="shared" si="173"/>
        <v>0</v>
      </c>
      <c r="CD166" s="44"/>
      <c r="CE166" s="43"/>
      <c r="CF166" s="38"/>
      <c r="CG166" s="44"/>
      <c r="CH166" s="43"/>
      <c r="CI166" s="38"/>
      <c r="CJ166" s="44"/>
      <c r="CK166" s="43"/>
      <c r="CL166" s="38"/>
      <c r="CM166" s="44"/>
      <c r="CN166" s="43"/>
      <c r="CO166" s="38"/>
      <c r="CP166" s="44"/>
      <c r="CQ166" s="43"/>
      <c r="CR166" s="38"/>
      <c r="CS166" s="44"/>
      <c r="CT166" s="43"/>
      <c r="CU166" s="38"/>
      <c r="CV166" s="44"/>
      <c r="CW166" s="43"/>
      <c r="CX166" s="38"/>
      <c r="CY166" s="44"/>
      <c r="CZ166" s="43"/>
      <c r="DA166" s="38"/>
      <c r="DB166" s="44"/>
      <c r="DC166" s="43"/>
      <c r="DD166" s="38"/>
      <c r="DE166" s="44"/>
      <c r="DF166" s="43"/>
      <c r="DG166" s="38"/>
      <c r="DH166" s="44"/>
      <c r="DI166" s="43"/>
      <c r="DJ166" s="38"/>
      <c r="DK166" s="44"/>
      <c r="DL166" s="43"/>
      <c r="DM166" s="38"/>
      <c r="DN166" s="44"/>
      <c r="DO166" s="43">
        <f t="shared" si="186"/>
        <v>0</v>
      </c>
      <c r="DP166" s="38">
        <f t="shared" si="148"/>
        <v>0</v>
      </c>
      <c r="DQ166" s="44"/>
    </row>
    <row r="167" spans="2:121" x14ac:dyDescent="0.25">
      <c r="B167" s="199"/>
      <c r="C167" s="190"/>
      <c r="D167" s="83" t="s">
        <v>56</v>
      </c>
      <c r="E167" s="33"/>
      <c r="F167" s="34"/>
      <c r="G167" s="36">
        <f t="shared" ref="G167:G171" si="200">SUM(E167:F167)</f>
        <v>0</v>
      </c>
      <c r="H167" s="33"/>
      <c r="I167" s="34"/>
      <c r="J167" s="36">
        <f>SUM(H167,I167)</f>
        <v>0</v>
      </c>
      <c r="K167" s="33"/>
      <c r="L167" s="34"/>
      <c r="M167" s="36">
        <f>SUM(K167,L167)</f>
        <v>0</v>
      </c>
      <c r="N167" s="33"/>
      <c r="O167" s="34"/>
      <c r="P167" s="36">
        <f>SUM(N167,O167)</f>
        <v>0</v>
      </c>
      <c r="Q167" s="33"/>
      <c r="R167" s="34"/>
      <c r="S167" s="36">
        <f>SUM(Q167,R167)</f>
        <v>0</v>
      </c>
      <c r="T167" s="33"/>
      <c r="U167" s="34">
        <v>625</v>
      </c>
      <c r="V167" s="36">
        <f>SUM(T167,U167)</f>
        <v>625</v>
      </c>
      <c r="W167" s="33"/>
      <c r="X167" s="34"/>
      <c r="Y167" s="36">
        <f>SUM(W167,X167)</f>
        <v>0</v>
      </c>
      <c r="Z167" s="33"/>
      <c r="AA167" s="34"/>
      <c r="AB167" s="36">
        <f>SUM(Z167,AA167)</f>
        <v>0</v>
      </c>
      <c r="AC167" s="33"/>
      <c r="AD167" s="34"/>
      <c r="AE167" s="36">
        <f>SUM(AC167,AD167)</f>
        <v>0</v>
      </c>
      <c r="AF167" s="33"/>
      <c r="AG167" s="34"/>
      <c r="AH167" s="36">
        <f>SUM(AF167,AG167)</f>
        <v>0</v>
      </c>
      <c r="AI167" s="33"/>
      <c r="AJ167" s="34"/>
      <c r="AK167" s="36">
        <f>SUM(AI167,AJ167)</f>
        <v>0</v>
      </c>
      <c r="AL167" s="33"/>
      <c r="AM167" s="34"/>
      <c r="AN167" s="36">
        <f>SUM(AL167,AM167)</f>
        <v>0</v>
      </c>
      <c r="AO167" s="33">
        <f t="shared" si="184"/>
        <v>0</v>
      </c>
      <c r="AP167" s="34">
        <f t="shared" si="147"/>
        <v>625</v>
      </c>
      <c r="AQ167" s="36">
        <f>SUM(AO167,AP167)</f>
        <v>625</v>
      </c>
      <c r="AR167" s="33"/>
      <c r="AS167" s="34"/>
      <c r="AT167" s="36">
        <f>SUM(AR167,AS167)</f>
        <v>0</v>
      </c>
      <c r="AU167" s="33"/>
      <c r="AV167" s="34"/>
      <c r="AW167" s="36">
        <f>SUM(AU167,AV167)</f>
        <v>0</v>
      </c>
      <c r="AX167" s="33"/>
      <c r="AY167" s="34"/>
      <c r="AZ167" s="36">
        <f>SUM(AX167,AY167)</f>
        <v>0</v>
      </c>
      <c r="BA167" s="33"/>
      <c r="BB167" s="34"/>
      <c r="BC167" s="36">
        <f>SUM(BA167,BB167)</f>
        <v>0</v>
      </c>
      <c r="BD167" s="33"/>
      <c r="BE167" s="34"/>
      <c r="BF167" s="36">
        <f>SUM(BD167,BE167)</f>
        <v>0</v>
      </c>
      <c r="BG167" s="33"/>
      <c r="BH167" s="34">
        <v>1332</v>
      </c>
      <c r="BI167" s="36">
        <f>SUM(BG167,BH167)</f>
        <v>1332</v>
      </c>
      <c r="BJ167" s="33"/>
      <c r="BK167" s="34"/>
      <c r="BL167" s="36">
        <f>SUM(BJ167,BK167)</f>
        <v>0</v>
      </c>
      <c r="BM167" s="33"/>
      <c r="BN167" s="34"/>
      <c r="BO167" s="36">
        <f>SUM(BM167,BN167)</f>
        <v>0</v>
      </c>
      <c r="BP167" s="33"/>
      <c r="BQ167" s="34"/>
      <c r="BR167" s="36">
        <f>SUM(BP167,BQ167)</f>
        <v>0</v>
      </c>
      <c r="BS167" s="33"/>
      <c r="BT167" s="34"/>
      <c r="BU167" s="36">
        <f>SUM(BS167,BT167)</f>
        <v>0</v>
      </c>
      <c r="BV167" s="33"/>
      <c r="BW167" s="34"/>
      <c r="BX167" s="36">
        <f>SUM(BV167,BW167)</f>
        <v>0</v>
      </c>
      <c r="BY167" s="33"/>
      <c r="BZ167" s="34"/>
      <c r="CA167" s="36">
        <f>SUM(BY167,BZ167)</f>
        <v>0</v>
      </c>
      <c r="CB167" s="33">
        <f t="shared" si="173"/>
        <v>0</v>
      </c>
      <c r="CC167" s="34">
        <f t="shared" si="173"/>
        <v>1332</v>
      </c>
      <c r="CD167" s="36">
        <f>SUM(CB167,CC167)</f>
        <v>1332</v>
      </c>
      <c r="CE167" s="33">
        <v>0</v>
      </c>
      <c r="CF167" s="34">
        <v>0</v>
      </c>
      <c r="CG167" s="36">
        <f>SUM(CE167,CF167)</f>
        <v>0</v>
      </c>
      <c r="CH167" s="33">
        <v>0</v>
      </c>
      <c r="CI167" s="34">
        <v>0</v>
      </c>
      <c r="CJ167" s="36">
        <f>SUM(CH167,CI167)</f>
        <v>0</v>
      </c>
      <c r="CK167" s="33">
        <v>0</v>
      </c>
      <c r="CL167" s="34">
        <v>0</v>
      </c>
      <c r="CM167" s="36">
        <f>SUM(CK167,CL167)</f>
        <v>0</v>
      </c>
      <c r="CN167" s="33">
        <v>0</v>
      </c>
      <c r="CO167" s="34">
        <v>0</v>
      </c>
      <c r="CP167" s="36">
        <f>SUM(CN167,CO167)</f>
        <v>0</v>
      </c>
      <c r="CQ167" s="33">
        <v>0</v>
      </c>
      <c r="CR167" s="34">
        <v>0</v>
      </c>
      <c r="CS167" s="36">
        <f>SUM(CQ167,CR167)</f>
        <v>0</v>
      </c>
      <c r="CT167" s="33"/>
      <c r="CU167" s="34"/>
      <c r="CV167" s="36"/>
      <c r="CW167" s="33"/>
      <c r="CX167" s="34"/>
      <c r="CY167" s="36"/>
      <c r="CZ167" s="33"/>
      <c r="DA167" s="34"/>
      <c r="DB167" s="36"/>
      <c r="DC167" s="33"/>
      <c r="DD167" s="34"/>
      <c r="DE167" s="36"/>
      <c r="DF167" s="33"/>
      <c r="DG167" s="34"/>
      <c r="DH167" s="36"/>
      <c r="DI167" s="33"/>
      <c r="DJ167" s="34"/>
      <c r="DK167" s="36"/>
      <c r="DL167" s="33"/>
      <c r="DM167" s="34"/>
      <c r="DN167" s="36"/>
      <c r="DO167" s="33">
        <f t="shared" si="186"/>
        <v>0</v>
      </c>
      <c r="DP167" s="34">
        <f t="shared" si="148"/>
        <v>0</v>
      </c>
      <c r="DQ167" s="36">
        <f>SUM(DO167,DP167)</f>
        <v>0</v>
      </c>
    </row>
    <row r="168" spans="2:121" x14ac:dyDescent="0.25">
      <c r="B168" s="199"/>
      <c r="C168" s="190"/>
      <c r="D168" s="83" t="s">
        <v>57</v>
      </c>
      <c r="E168" s="33"/>
      <c r="F168" s="34">
        <v>23354.416000000001</v>
      </c>
      <c r="G168" s="36">
        <f t="shared" si="200"/>
        <v>23354.416000000001</v>
      </c>
      <c r="H168" s="33">
        <v>996</v>
      </c>
      <c r="I168" s="34">
        <v>5353175.83</v>
      </c>
      <c r="J168" s="36">
        <f>SUM(H168,I168)</f>
        <v>5354171.83</v>
      </c>
      <c r="K168" s="33">
        <v>1</v>
      </c>
      <c r="L168" s="34">
        <v>26107.502784000004</v>
      </c>
      <c r="M168" s="36">
        <f>SUM(K168,L168)</f>
        <v>26108.502784000004</v>
      </c>
      <c r="N168" s="33">
        <v>1492.8009999999999</v>
      </c>
      <c r="O168" s="34">
        <v>48241.695</v>
      </c>
      <c r="P168" s="36">
        <f>SUM(N168,O168)</f>
        <v>49734.495999999999</v>
      </c>
      <c r="Q168" s="33">
        <v>504.721</v>
      </c>
      <c r="R168" s="34">
        <v>12257.355000000001</v>
      </c>
      <c r="S168" s="36">
        <f>SUM(Q168,R168)</f>
        <v>12762.076000000001</v>
      </c>
      <c r="T168" s="33"/>
      <c r="U168" s="34">
        <v>1133221.784</v>
      </c>
      <c r="V168" s="36">
        <f>SUM(T168,U168)</f>
        <v>1133221.784</v>
      </c>
      <c r="W168" s="33"/>
      <c r="X168" s="34">
        <v>26334.400000000001</v>
      </c>
      <c r="Y168" s="36">
        <f>SUM(W168,X168)</f>
        <v>26334.400000000001</v>
      </c>
      <c r="Z168" s="33">
        <v>997.58</v>
      </c>
      <c r="AA168" s="34">
        <v>34579.756000000001</v>
      </c>
      <c r="AB168" s="36">
        <f>SUM(Z168,AA168)</f>
        <v>35577.336000000003</v>
      </c>
      <c r="AC168" s="33"/>
      <c r="AD168" s="34">
        <v>55351.354000000007</v>
      </c>
      <c r="AE168" s="36">
        <f>SUM(AC168,AD168)</f>
        <v>55351.354000000007</v>
      </c>
      <c r="AF168" s="33"/>
      <c r="AG168" s="34">
        <v>21747.16</v>
      </c>
      <c r="AH168" s="36">
        <f>SUM(AF168,AG168)</f>
        <v>21747.16</v>
      </c>
      <c r="AI168" s="33">
        <v>1494</v>
      </c>
      <c r="AJ168" s="34">
        <v>19829.441999999999</v>
      </c>
      <c r="AK168" s="36">
        <f>SUM(AI168,AJ168)</f>
        <v>21323.441999999999</v>
      </c>
      <c r="AL168" s="33"/>
      <c r="AM168" s="34">
        <v>31587.395</v>
      </c>
      <c r="AN168" s="36">
        <f>SUM(AL168,AM168)</f>
        <v>31587.395</v>
      </c>
      <c r="AO168" s="33">
        <f t="shared" si="184"/>
        <v>5486.1019999999999</v>
      </c>
      <c r="AP168" s="34">
        <f t="shared" si="147"/>
        <v>6785788.089784001</v>
      </c>
      <c r="AQ168" s="36">
        <f>SUM(AO168,AP168)</f>
        <v>6791274.191784001</v>
      </c>
      <c r="AR168" s="33"/>
      <c r="AS168" s="34"/>
      <c r="AT168" s="36">
        <f>SUM(AR168,AS168)</f>
        <v>0</v>
      </c>
      <c r="AU168" s="33"/>
      <c r="AV168" s="34"/>
      <c r="AW168" s="36">
        <f>SUM(AU168,AV168)</f>
        <v>0</v>
      </c>
      <c r="AX168" s="33">
        <v>3994</v>
      </c>
      <c r="AY168" s="34">
        <v>35776.205000000002</v>
      </c>
      <c r="AZ168" s="36">
        <f>SUM(AX168,AY168)</f>
        <v>39770.205000000002</v>
      </c>
      <c r="BA168" s="33"/>
      <c r="BB168" s="34">
        <v>4229.3999999999996</v>
      </c>
      <c r="BC168" s="36">
        <f>SUM(BA168,BB168)</f>
        <v>4229.3999999999996</v>
      </c>
      <c r="BD168" s="33">
        <v>2600</v>
      </c>
      <c r="BE168" s="34">
        <v>28554.45</v>
      </c>
      <c r="BF168" s="36">
        <f>SUM(BD168,BE168)</f>
        <v>31154.45</v>
      </c>
      <c r="BG168" s="33">
        <v>2260.1469999999999</v>
      </c>
      <c r="BH168" s="34">
        <v>29712.721020000001</v>
      </c>
      <c r="BI168" s="36">
        <f>SUM(BG168,BH168)</f>
        <v>31972.868020000002</v>
      </c>
      <c r="BJ168" s="33">
        <v>2050.3029999999999</v>
      </c>
      <c r="BK168" s="34">
        <v>33657.199999999997</v>
      </c>
      <c r="BL168" s="36">
        <f>SUM(BJ168,BK168)</f>
        <v>35707.502999999997</v>
      </c>
      <c r="BM168" s="33"/>
      <c r="BN168" s="34">
        <v>29752.601999999999</v>
      </c>
      <c r="BO168" s="36">
        <f>SUM(BM168,BN168)</f>
        <v>29752.601999999999</v>
      </c>
      <c r="BP168" s="33"/>
      <c r="BQ168" s="34">
        <v>20363</v>
      </c>
      <c r="BR168" s="36">
        <f>SUM(BP168,BQ168)</f>
        <v>20363</v>
      </c>
      <c r="BS168" s="33"/>
      <c r="BT168" s="34">
        <v>29368.134999999998</v>
      </c>
      <c r="BU168" s="36">
        <f>SUM(BS168,BT168)</f>
        <v>29368.134999999998</v>
      </c>
      <c r="BV168" s="33"/>
      <c r="BW168" s="34">
        <v>16253.263999999999</v>
      </c>
      <c r="BX168" s="36">
        <f>SUM(BV168,BW168)</f>
        <v>16253.263999999999</v>
      </c>
      <c r="BY168" s="33">
        <v>2436</v>
      </c>
      <c r="BZ168" s="34"/>
      <c r="CA168" s="36">
        <f>SUM(BY168,BZ168)</f>
        <v>2436</v>
      </c>
      <c r="CB168" s="33">
        <f t="shared" si="173"/>
        <v>13340.45</v>
      </c>
      <c r="CC168" s="34">
        <f t="shared" si="173"/>
        <v>227666.97702000002</v>
      </c>
      <c r="CD168" s="36">
        <f>SUM(CB168,CC168)</f>
        <v>241007.42702000003</v>
      </c>
      <c r="CE168" s="33">
        <v>0</v>
      </c>
      <c r="CF168" s="34">
        <v>13537</v>
      </c>
      <c r="CG168" s="36">
        <f t="shared" ref="CG168:CG171" si="201">SUM(CE168,CF168)</f>
        <v>13537</v>
      </c>
      <c r="CH168" s="33">
        <v>0</v>
      </c>
      <c r="CI168" s="34">
        <v>32033.1</v>
      </c>
      <c r="CJ168" s="36">
        <f>SUM(CH168,CI168)</f>
        <v>32033.1</v>
      </c>
      <c r="CK168" s="33">
        <v>30</v>
      </c>
      <c r="CL168" s="34">
        <v>28817.072</v>
      </c>
      <c r="CM168" s="36">
        <f>SUM(CK168,CL168)</f>
        <v>28847.072</v>
      </c>
      <c r="CN168" s="33">
        <v>0</v>
      </c>
      <c r="CO168" s="34">
        <v>10680.1</v>
      </c>
      <c r="CP168" s="36">
        <f>SUM(CN168,CO168)</f>
        <v>10680.1</v>
      </c>
      <c r="CQ168" s="33">
        <v>0</v>
      </c>
      <c r="CR168" s="34">
        <v>32318.9</v>
      </c>
      <c r="CS168" s="36">
        <f>SUM(CQ168,CR168)</f>
        <v>32318.9</v>
      </c>
      <c r="CT168" s="33"/>
      <c r="CU168" s="34"/>
      <c r="CV168" s="36"/>
      <c r="CW168" s="33"/>
      <c r="CX168" s="34"/>
      <c r="CY168" s="36"/>
      <c r="CZ168" s="33"/>
      <c r="DA168" s="34"/>
      <c r="DB168" s="36"/>
      <c r="DC168" s="33"/>
      <c r="DD168" s="34"/>
      <c r="DE168" s="36"/>
      <c r="DF168" s="33"/>
      <c r="DG168" s="34"/>
      <c r="DH168" s="36"/>
      <c r="DI168" s="33"/>
      <c r="DJ168" s="34"/>
      <c r="DK168" s="36"/>
      <c r="DL168" s="33"/>
      <c r="DM168" s="34"/>
      <c r="DN168" s="36"/>
      <c r="DO168" s="33">
        <f t="shared" si="186"/>
        <v>30</v>
      </c>
      <c r="DP168" s="34">
        <f t="shared" si="148"/>
        <v>117386.17199999999</v>
      </c>
      <c r="DQ168" s="36">
        <f>SUM(DO168,DP168)</f>
        <v>117416.17199999999</v>
      </c>
    </row>
    <row r="169" spans="2:121" x14ac:dyDescent="0.25">
      <c r="B169" s="199"/>
      <c r="C169" s="190"/>
      <c r="D169" s="83" t="s">
        <v>58</v>
      </c>
      <c r="E169" s="33"/>
      <c r="F169" s="34"/>
      <c r="G169" s="36">
        <f t="shared" si="200"/>
        <v>0</v>
      </c>
      <c r="H169" s="33"/>
      <c r="I169" s="34">
        <v>1020039</v>
      </c>
      <c r="J169" s="36">
        <f>SUM(H169,I169)</f>
        <v>1020039</v>
      </c>
      <c r="K169" s="33">
        <v>0.71426900000000004</v>
      </c>
      <c r="L169" s="34">
        <v>1616.200527</v>
      </c>
      <c r="M169" s="36">
        <f>SUM(K169,L169)</f>
        <v>1616.914796</v>
      </c>
      <c r="N169" s="33"/>
      <c r="O169" s="34">
        <v>3044.3339999999998</v>
      </c>
      <c r="P169" s="36">
        <f>SUM(N169,O169)</f>
        <v>3044.3339999999998</v>
      </c>
      <c r="Q169" s="33"/>
      <c r="R169" s="34"/>
      <c r="S169" s="36">
        <f>SUM(Q169,R169)</f>
        <v>0</v>
      </c>
      <c r="T169" s="33"/>
      <c r="U169" s="34">
        <v>2389.9029999999998</v>
      </c>
      <c r="V169" s="36">
        <f>SUM(T169,U169)</f>
        <v>2389.9029999999998</v>
      </c>
      <c r="W169" s="33"/>
      <c r="X169" s="34">
        <v>5249.7</v>
      </c>
      <c r="Y169" s="36">
        <f>SUM(W169,X169)</f>
        <v>5249.7</v>
      </c>
      <c r="Z169" s="33"/>
      <c r="AA169" s="34">
        <v>3178.58</v>
      </c>
      <c r="AB169" s="36">
        <f>SUM(Z169,AA169)</f>
        <v>3178.58</v>
      </c>
      <c r="AC169" s="33"/>
      <c r="AD169" s="34">
        <v>4322.4589999999998</v>
      </c>
      <c r="AE169" s="36">
        <f>SUM(AC169,AD169)</f>
        <v>4322.4589999999998</v>
      </c>
      <c r="AF169" s="33"/>
      <c r="AG169" s="34">
        <v>2382</v>
      </c>
      <c r="AH169" s="36">
        <f>SUM(AF169,AG169)</f>
        <v>2382</v>
      </c>
      <c r="AI169" s="33"/>
      <c r="AJ169" s="34">
        <v>2041</v>
      </c>
      <c r="AK169" s="36">
        <f>SUM(AI169,AJ169)</f>
        <v>2041</v>
      </c>
      <c r="AL169" s="33"/>
      <c r="AM169" s="34"/>
      <c r="AN169" s="36">
        <f>SUM(AL169,AM169)</f>
        <v>0</v>
      </c>
      <c r="AO169" s="33">
        <f t="shared" si="184"/>
        <v>0.71426900000000004</v>
      </c>
      <c r="AP169" s="34">
        <f t="shared" si="147"/>
        <v>1044263.176527</v>
      </c>
      <c r="AQ169" s="36">
        <f>SUM(AO169,AP169)</f>
        <v>1044263.890796</v>
      </c>
      <c r="AR169" s="33"/>
      <c r="AS169" s="34"/>
      <c r="AT169" s="36">
        <f>SUM(AR169,AS169)</f>
        <v>0</v>
      </c>
      <c r="AU169" s="33"/>
      <c r="AV169" s="34"/>
      <c r="AW169" s="36">
        <f>SUM(AU169,AV169)</f>
        <v>0</v>
      </c>
      <c r="AX169" s="33"/>
      <c r="AY169" s="34"/>
      <c r="AZ169" s="36">
        <f>SUM(AX169,AY169)</f>
        <v>0</v>
      </c>
      <c r="BA169" s="33"/>
      <c r="BB169" s="34">
        <v>2978</v>
      </c>
      <c r="BC169" s="36">
        <f>SUM(BA169,BB169)</f>
        <v>2978</v>
      </c>
      <c r="BD169" s="33"/>
      <c r="BE169" s="34"/>
      <c r="BF169" s="36">
        <f>SUM(BD169,BE169)</f>
        <v>0</v>
      </c>
      <c r="BG169" s="33"/>
      <c r="BH169" s="34">
        <v>912.971</v>
      </c>
      <c r="BI169" s="36">
        <f>SUM(BG169,BH169)</f>
        <v>912.971</v>
      </c>
      <c r="BJ169" s="33">
        <v>999.98299999999995</v>
      </c>
      <c r="BK169" s="34"/>
      <c r="BL169" s="36">
        <f>SUM(BJ169,BK169)</f>
        <v>999.98299999999995</v>
      </c>
      <c r="BM169" s="33"/>
      <c r="BN169" s="34"/>
      <c r="BO169" s="36">
        <f>SUM(BM169,BN169)</f>
        <v>0</v>
      </c>
      <c r="BP169" s="33"/>
      <c r="BQ169" s="34">
        <v>3416</v>
      </c>
      <c r="BR169" s="36">
        <f>SUM(BP169,BQ169)</f>
        <v>3416</v>
      </c>
      <c r="BS169" s="33"/>
      <c r="BT169" s="34"/>
      <c r="BU169" s="36">
        <f>SUM(BS169,BT169)</f>
        <v>0</v>
      </c>
      <c r="BV169" s="33"/>
      <c r="BW169" s="34">
        <v>3233</v>
      </c>
      <c r="BX169" s="36">
        <f>SUM(BV169,BW169)</f>
        <v>3233</v>
      </c>
      <c r="BY169" s="33">
        <v>4399</v>
      </c>
      <c r="BZ169" s="34"/>
      <c r="CA169" s="36">
        <f>SUM(BY169,BZ169)</f>
        <v>4399</v>
      </c>
      <c r="CB169" s="33">
        <f t="shared" si="173"/>
        <v>5398.9830000000002</v>
      </c>
      <c r="CC169" s="34">
        <f t="shared" si="173"/>
        <v>10539.971</v>
      </c>
      <c r="CD169" s="36">
        <f>SUM(CB169,CC169)</f>
        <v>15938.954</v>
      </c>
      <c r="CE169" s="33">
        <v>0</v>
      </c>
      <c r="CF169" s="34">
        <v>2297</v>
      </c>
      <c r="CG169" s="36">
        <f t="shared" si="201"/>
        <v>2297</v>
      </c>
      <c r="CH169" s="33">
        <v>4032</v>
      </c>
      <c r="CI169" s="34">
        <v>3737</v>
      </c>
      <c r="CJ169" s="36">
        <f>SUM(CH169,CI169)</f>
        <v>7769</v>
      </c>
      <c r="CK169" s="33">
        <v>15.267175569999999</v>
      </c>
      <c r="CL169" s="34">
        <v>6507.6689999999999</v>
      </c>
      <c r="CM169" s="36">
        <f>SUM(CK169,CL169)</f>
        <v>6522.9361755700002</v>
      </c>
      <c r="CN169" s="33">
        <v>0</v>
      </c>
      <c r="CO169" s="34">
        <v>7376.3</v>
      </c>
      <c r="CP169" s="36">
        <f>SUM(CN169,CO169)</f>
        <v>7376.3</v>
      </c>
      <c r="CQ169" s="33">
        <v>0</v>
      </c>
      <c r="CR169" s="34">
        <v>5082.3</v>
      </c>
      <c r="CS169" s="36">
        <f>SUM(CQ169,CR169)</f>
        <v>5082.3</v>
      </c>
      <c r="CT169" s="33"/>
      <c r="CU169" s="34"/>
      <c r="CV169" s="36"/>
      <c r="CW169" s="33"/>
      <c r="CX169" s="34"/>
      <c r="CY169" s="36"/>
      <c r="CZ169" s="33"/>
      <c r="DA169" s="34"/>
      <c r="DB169" s="36"/>
      <c r="DC169" s="33"/>
      <c r="DD169" s="34"/>
      <c r="DE169" s="36"/>
      <c r="DF169" s="33"/>
      <c r="DG169" s="34"/>
      <c r="DH169" s="36"/>
      <c r="DI169" s="33"/>
      <c r="DJ169" s="34"/>
      <c r="DK169" s="36"/>
      <c r="DL169" s="33"/>
      <c r="DM169" s="34"/>
      <c r="DN169" s="36"/>
      <c r="DO169" s="33">
        <f t="shared" si="186"/>
        <v>4047.2671755699998</v>
      </c>
      <c r="DP169" s="34">
        <f t="shared" si="148"/>
        <v>25000.269</v>
      </c>
      <c r="DQ169" s="36">
        <f>SUM(DO169,DP169)</f>
        <v>29047.53617557</v>
      </c>
    </row>
    <row r="170" spans="2:121" x14ac:dyDescent="0.25">
      <c r="B170" s="199"/>
      <c r="C170" s="190"/>
      <c r="D170" s="83" t="s">
        <v>59</v>
      </c>
      <c r="E170" s="33"/>
      <c r="F170" s="34"/>
      <c r="G170" s="36">
        <f t="shared" si="200"/>
        <v>0</v>
      </c>
      <c r="H170" s="33"/>
      <c r="I170" s="34"/>
      <c r="J170" s="36">
        <f>SUM(H170,I170)</f>
        <v>0</v>
      </c>
      <c r="K170" s="33"/>
      <c r="L170" s="34"/>
      <c r="M170" s="36">
        <f>SUM(K170,L170)</f>
        <v>0</v>
      </c>
      <c r="N170" s="33"/>
      <c r="O170" s="34"/>
      <c r="P170" s="36">
        <f>SUM(N170,O170)</f>
        <v>0</v>
      </c>
      <c r="Q170" s="33"/>
      <c r="R170" s="34"/>
      <c r="S170" s="36">
        <f>SUM(Q170,R170)</f>
        <v>0</v>
      </c>
      <c r="T170" s="33"/>
      <c r="U170" s="34"/>
      <c r="V170" s="36">
        <f>SUM(T170,U170)</f>
        <v>0</v>
      </c>
      <c r="W170" s="33"/>
      <c r="X170" s="34"/>
      <c r="Y170" s="36">
        <f>SUM(W170,X170)</f>
        <v>0</v>
      </c>
      <c r="Z170" s="33"/>
      <c r="AA170" s="34"/>
      <c r="AB170" s="36">
        <f>SUM(Z170,AA170)</f>
        <v>0</v>
      </c>
      <c r="AC170" s="33"/>
      <c r="AD170" s="34"/>
      <c r="AE170" s="36">
        <f>SUM(AC170,AD170)</f>
        <v>0</v>
      </c>
      <c r="AF170" s="33"/>
      <c r="AG170" s="34"/>
      <c r="AH170" s="36">
        <f>SUM(AF170,AG170)</f>
        <v>0</v>
      </c>
      <c r="AI170" s="33"/>
      <c r="AJ170" s="34"/>
      <c r="AK170" s="36">
        <f>SUM(AI170,AJ170)</f>
        <v>0</v>
      </c>
      <c r="AL170" s="33"/>
      <c r="AM170" s="34"/>
      <c r="AN170" s="36">
        <f>SUM(AL170,AM170)</f>
        <v>0</v>
      </c>
      <c r="AO170" s="33">
        <f t="shared" si="184"/>
        <v>0</v>
      </c>
      <c r="AP170" s="34">
        <f t="shared" si="147"/>
        <v>0</v>
      </c>
      <c r="AQ170" s="36">
        <f>SUM(AO170,AP170)</f>
        <v>0</v>
      </c>
      <c r="AR170" s="33"/>
      <c r="AS170" s="34"/>
      <c r="AT170" s="36">
        <f>SUM(AR170,AS170)</f>
        <v>0</v>
      </c>
      <c r="AU170" s="33"/>
      <c r="AV170" s="34"/>
      <c r="AW170" s="36">
        <f>SUM(AU170,AV170)</f>
        <v>0</v>
      </c>
      <c r="AX170" s="33"/>
      <c r="AY170" s="34">
        <v>1105.3530000000001</v>
      </c>
      <c r="AZ170" s="36">
        <f>SUM(AX170,AY170)</f>
        <v>1105.3530000000001</v>
      </c>
      <c r="BA170" s="33"/>
      <c r="BB170" s="34"/>
      <c r="BC170" s="36">
        <f>SUM(BA170,BB170)</f>
        <v>0</v>
      </c>
      <c r="BD170" s="33"/>
      <c r="BE170" s="34"/>
      <c r="BF170" s="36">
        <f>SUM(BD170,BE170)</f>
        <v>0</v>
      </c>
      <c r="BG170" s="33"/>
      <c r="BH170" s="34"/>
      <c r="BI170" s="36">
        <f>SUM(BG170,BH170)</f>
        <v>0</v>
      </c>
      <c r="BJ170" s="33"/>
      <c r="BK170" s="34"/>
      <c r="BL170" s="36">
        <f>SUM(BJ170,BK170)</f>
        <v>0</v>
      </c>
      <c r="BM170" s="33"/>
      <c r="BN170" s="34"/>
      <c r="BO170" s="36">
        <f>SUM(BM170,BN170)</f>
        <v>0</v>
      </c>
      <c r="BP170" s="33"/>
      <c r="BQ170" s="34"/>
      <c r="BR170" s="36">
        <f>SUM(BP170,BQ170)</f>
        <v>0</v>
      </c>
      <c r="BS170" s="33"/>
      <c r="BT170" s="34"/>
      <c r="BU170" s="36">
        <f>SUM(BS170,BT170)</f>
        <v>0</v>
      </c>
      <c r="BV170" s="33"/>
      <c r="BW170" s="34"/>
      <c r="BX170" s="36">
        <f>SUM(BV170,BW170)</f>
        <v>0</v>
      </c>
      <c r="BY170" s="33"/>
      <c r="BZ170" s="34"/>
      <c r="CA170" s="36">
        <f>SUM(BY170,BZ170)</f>
        <v>0</v>
      </c>
      <c r="CB170" s="33">
        <f t="shared" si="173"/>
        <v>0</v>
      </c>
      <c r="CC170" s="34">
        <f t="shared" si="173"/>
        <v>1105.3530000000001</v>
      </c>
      <c r="CD170" s="36">
        <f>SUM(CB170,CC170)</f>
        <v>1105.3530000000001</v>
      </c>
      <c r="CE170" s="33">
        <v>0</v>
      </c>
      <c r="CF170" s="34">
        <v>0</v>
      </c>
      <c r="CG170" s="36">
        <f t="shared" si="201"/>
        <v>0</v>
      </c>
      <c r="CH170" s="33">
        <v>0</v>
      </c>
      <c r="CI170" s="34">
        <v>0</v>
      </c>
      <c r="CJ170" s="36">
        <f>SUM(CH170,CI170)</f>
        <v>0</v>
      </c>
      <c r="CK170" s="33">
        <v>0</v>
      </c>
      <c r="CL170" s="34">
        <v>0</v>
      </c>
      <c r="CM170" s="36">
        <f>SUM(CK170,CL170)</f>
        <v>0</v>
      </c>
      <c r="CN170" s="33">
        <v>0</v>
      </c>
      <c r="CO170" s="34">
        <v>0</v>
      </c>
      <c r="CP170" s="36">
        <f>SUM(CN170,CO170)</f>
        <v>0</v>
      </c>
      <c r="CQ170" s="33">
        <v>0</v>
      </c>
      <c r="CR170" s="34">
        <v>0</v>
      </c>
      <c r="CS170" s="36">
        <f>SUM(CQ170,CR170)</f>
        <v>0</v>
      </c>
      <c r="CT170" s="33"/>
      <c r="CU170" s="34"/>
      <c r="CV170" s="36"/>
      <c r="CW170" s="33"/>
      <c r="CX170" s="34"/>
      <c r="CY170" s="36"/>
      <c r="CZ170" s="33"/>
      <c r="DA170" s="34"/>
      <c r="DB170" s="36"/>
      <c r="DC170" s="33"/>
      <c r="DD170" s="34"/>
      <c r="DE170" s="36"/>
      <c r="DF170" s="33"/>
      <c r="DG170" s="34"/>
      <c r="DH170" s="36"/>
      <c r="DI170" s="33"/>
      <c r="DJ170" s="34"/>
      <c r="DK170" s="36"/>
      <c r="DL170" s="33"/>
      <c r="DM170" s="34"/>
      <c r="DN170" s="36"/>
      <c r="DO170" s="33">
        <f t="shared" si="186"/>
        <v>0</v>
      </c>
      <c r="DP170" s="34">
        <f t="shared" si="148"/>
        <v>0</v>
      </c>
      <c r="DQ170" s="36">
        <f>SUM(DO170,DP170)</f>
        <v>0</v>
      </c>
    </row>
    <row r="171" spans="2:121" x14ac:dyDescent="0.25">
      <c r="B171" s="199"/>
      <c r="C171" s="190"/>
      <c r="D171" s="83" t="s">
        <v>60</v>
      </c>
      <c r="E171" s="33"/>
      <c r="F171" s="34"/>
      <c r="G171" s="36">
        <f t="shared" si="200"/>
        <v>0</v>
      </c>
      <c r="H171" s="33"/>
      <c r="I171" s="34"/>
      <c r="J171" s="36">
        <v>0</v>
      </c>
      <c r="K171" s="33"/>
      <c r="L171" s="34"/>
      <c r="M171" s="36">
        <f>SUM(K171,L171)</f>
        <v>0</v>
      </c>
      <c r="N171" s="33"/>
      <c r="O171" s="34"/>
      <c r="P171" s="36">
        <v>0</v>
      </c>
      <c r="Q171" s="33"/>
      <c r="R171" s="34"/>
      <c r="S171" s="36">
        <f>SUM(Q171,R171)</f>
        <v>0</v>
      </c>
      <c r="T171" s="33"/>
      <c r="U171" s="34"/>
      <c r="V171" s="36">
        <v>0</v>
      </c>
      <c r="W171" s="33"/>
      <c r="X171" s="34"/>
      <c r="Y171" s="36">
        <v>0</v>
      </c>
      <c r="Z171" s="33"/>
      <c r="AA171" s="34"/>
      <c r="AB171" s="36">
        <v>0</v>
      </c>
      <c r="AC171" s="33"/>
      <c r="AD171" s="34"/>
      <c r="AE171" s="36">
        <f>SUM(AC171,AD171)</f>
        <v>0</v>
      </c>
      <c r="AF171" s="33"/>
      <c r="AG171" s="34"/>
      <c r="AH171" s="36">
        <f>SUM(AF171,AG171)</f>
        <v>0</v>
      </c>
      <c r="AI171" s="33"/>
      <c r="AJ171" s="34"/>
      <c r="AK171" s="36">
        <f>SUM(AI171,AJ171)</f>
        <v>0</v>
      </c>
      <c r="AL171" s="33"/>
      <c r="AM171" s="34"/>
      <c r="AN171" s="36">
        <f>SUM(AL171,AM171)</f>
        <v>0</v>
      </c>
      <c r="AO171" s="33">
        <f t="shared" si="184"/>
        <v>0</v>
      </c>
      <c r="AP171" s="34">
        <f t="shared" si="147"/>
        <v>0</v>
      </c>
      <c r="AQ171" s="36">
        <f>SUM(AO171,AP171)</f>
        <v>0</v>
      </c>
      <c r="AR171" s="33"/>
      <c r="AS171" s="34"/>
      <c r="AT171" s="36">
        <f>SUM(AR171,AS171)</f>
        <v>0</v>
      </c>
      <c r="AU171" s="33"/>
      <c r="AV171" s="34"/>
      <c r="AW171" s="36">
        <f>SUM(AU171,AV171)</f>
        <v>0</v>
      </c>
      <c r="AX171" s="33"/>
      <c r="AY171" s="34"/>
      <c r="AZ171" s="36">
        <f>SUM(AX171,AY171)</f>
        <v>0</v>
      </c>
      <c r="BA171" s="33"/>
      <c r="BB171" s="34"/>
      <c r="BC171" s="36">
        <f>SUM(BA171,BB171)</f>
        <v>0</v>
      </c>
      <c r="BD171" s="33"/>
      <c r="BE171" s="34"/>
      <c r="BF171" s="36">
        <f>SUM(BD171,BE171)</f>
        <v>0</v>
      </c>
      <c r="BG171" s="33"/>
      <c r="BH171" s="34"/>
      <c r="BI171" s="36">
        <f>SUM(BG171,BH171)</f>
        <v>0</v>
      </c>
      <c r="BJ171" s="33"/>
      <c r="BK171" s="34"/>
      <c r="BL171" s="36">
        <f>SUM(BJ171,BK171)</f>
        <v>0</v>
      </c>
      <c r="BM171" s="33"/>
      <c r="BN171" s="34"/>
      <c r="BO171" s="36">
        <f>SUM(BM171,BN171)</f>
        <v>0</v>
      </c>
      <c r="BP171" s="33"/>
      <c r="BQ171" s="34"/>
      <c r="BR171" s="36">
        <f>SUM(BP171,BQ171)</f>
        <v>0</v>
      </c>
      <c r="BS171" s="33"/>
      <c r="BT171" s="34"/>
      <c r="BU171" s="36">
        <f>SUM(BS171,BT171)</f>
        <v>0</v>
      </c>
      <c r="BV171" s="33"/>
      <c r="BW171" s="34"/>
      <c r="BX171" s="36">
        <f>SUM(BV171,BW171)</f>
        <v>0</v>
      </c>
      <c r="BY171" s="33"/>
      <c r="BZ171" s="34"/>
      <c r="CA171" s="36">
        <f>SUM(BY171,BZ171)</f>
        <v>0</v>
      </c>
      <c r="CB171" s="33">
        <f t="shared" si="173"/>
        <v>0</v>
      </c>
      <c r="CC171" s="34">
        <f t="shared" si="173"/>
        <v>0</v>
      </c>
      <c r="CD171" s="36">
        <f>SUM(CB171,CC171)</f>
        <v>0</v>
      </c>
      <c r="CE171" s="33">
        <v>0</v>
      </c>
      <c r="CF171" s="34">
        <v>0</v>
      </c>
      <c r="CG171" s="36">
        <f t="shared" si="201"/>
        <v>0</v>
      </c>
      <c r="CH171" s="33">
        <v>0</v>
      </c>
      <c r="CI171" s="34">
        <v>0</v>
      </c>
      <c r="CJ171" s="36">
        <f>SUM(CH171,CI171)</f>
        <v>0</v>
      </c>
      <c r="CK171" s="33">
        <v>0</v>
      </c>
      <c r="CL171" s="34">
        <v>0</v>
      </c>
      <c r="CM171" s="36">
        <f>SUM(CK171,CL171)</f>
        <v>0</v>
      </c>
      <c r="CN171" s="33">
        <v>0</v>
      </c>
      <c r="CO171" s="34">
        <v>0</v>
      </c>
      <c r="CP171" s="36">
        <f>SUM(CN171,CO171)</f>
        <v>0</v>
      </c>
      <c r="CQ171" s="33">
        <v>0</v>
      </c>
      <c r="CR171" s="34">
        <v>0</v>
      </c>
      <c r="CS171" s="36">
        <f>SUM(CQ171,CR171)</f>
        <v>0</v>
      </c>
      <c r="CT171" s="33"/>
      <c r="CU171" s="34"/>
      <c r="CV171" s="36"/>
      <c r="CW171" s="33"/>
      <c r="CX171" s="34"/>
      <c r="CY171" s="36"/>
      <c r="CZ171" s="33"/>
      <c r="DA171" s="34"/>
      <c r="DB171" s="36"/>
      <c r="DC171" s="33"/>
      <c r="DD171" s="34"/>
      <c r="DE171" s="36"/>
      <c r="DF171" s="33"/>
      <c r="DG171" s="34"/>
      <c r="DH171" s="36"/>
      <c r="DI171" s="33"/>
      <c r="DJ171" s="34"/>
      <c r="DK171" s="36"/>
      <c r="DL171" s="33"/>
      <c r="DM171" s="34"/>
      <c r="DN171" s="36"/>
      <c r="DO171" s="33">
        <f t="shared" si="186"/>
        <v>0</v>
      </c>
      <c r="DP171" s="34">
        <f t="shared" si="148"/>
        <v>0</v>
      </c>
      <c r="DQ171" s="36">
        <f>SUM(DO171,DP171)</f>
        <v>0</v>
      </c>
    </row>
    <row r="172" spans="2:121" ht="30" x14ac:dyDescent="0.25">
      <c r="B172" s="199"/>
      <c r="C172" s="190"/>
      <c r="D172" s="84" t="s">
        <v>61</v>
      </c>
      <c r="E172" s="40">
        <f t="shared" ref="E172:AN172" si="202">+SUM(E167:E171)</f>
        <v>0</v>
      </c>
      <c r="F172" s="41">
        <f t="shared" si="202"/>
        <v>23354.416000000001</v>
      </c>
      <c r="G172" s="42">
        <f t="shared" si="202"/>
        <v>23354.416000000001</v>
      </c>
      <c r="H172" s="40">
        <f t="shared" si="202"/>
        <v>996</v>
      </c>
      <c r="I172" s="41">
        <f t="shared" si="202"/>
        <v>6373214.8300000001</v>
      </c>
      <c r="J172" s="42">
        <f t="shared" si="202"/>
        <v>6374210.8300000001</v>
      </c>
      <c r="K172" s="40">
        <f t="shared" si="202"/>
        <v>1.714269</v>
      </c>
      <c r="L172" s="41">
        <f t="shared" si="202"/>
        <v>27723.703311000005</v>
      </c>
      <c r="M172" s="42">
        <f t="shared" si="202"/>
        <v>27725.417580000005</v>
      </c>
      <c r="N172" s="40">
        <f t="shared" si="202"/>
        <v>1492.8009999999999</v>
      </c>
      <c r="O172" s="41">
        <f t="shared" si="202"/>
        <v>51286.029000000002</v>
      </c>
      <c r="P172" s="42">
        <f t="shared" si="202"/>
        <v>52778.83</v>
      </c>
      <c r="Q172" s="40">
        <f t="shared" si="202"/>
        <v>504.721</v>
      </c>
      <c r="R172" s="41">
        <f t="shared" si="202"/>
        <v>12257.355000000001</v>
      </c>
      <c r="S172" s="42">
        <f t="shared" si="202"/>
        <v>12762.076000000001</v>
      </c>
      <c r="T172" s="40">
        <f t="shared" si="202"/>
        <v>0</v>
      </c>
      <c r="U172" s="41">
        <f t="shared" si="202"/>
        <v>1136236.6869999999</v>
      </c>
      <c r="V172" s="42">
        <f t="shared" si="202"/>
        <v>1136236.6869999999</v>
      </c>
      <c r="W172" s="40">
        <f t="shared" si="202"/>
        <v>0</v>
      </c>
      <c r="X172" s="41">
        <f t="shared" si="202"/>
        <v>31584.100000000002</v>
      </c>
      <c r="Y172" s="42">
        <f t="shared" si="202"/>
        <v>31584.100000000002</v>
      </c>
      <c r="Z172" s="40">
        <f t="shared" si="202"/>
        <v>997.58</v>
      </c>
      <c r="AA172" s="41">
        <f t="shared" si="202"/>
        <v>37758.336000000003</v>
      </c>
      <c r="AB172" s="42">
        <f t="shared" si="202"/>
        <v>38755.916000000005</v>
      </c>
      <c r="AC172" s="40">
        <f t="shared" si="202"/>
        <v>0</v>
      </c>
      <c r="AD172" s="41">
        <f t="shared" si="202"/>
        <v>59673.813000000009</v>
      </c>
      <c r="AE172" s="42">
        <f t="shared" si="202"/>
        <v>59673.813000000009</v>
      </c>
      <c r="AF172" s="40">
        <f t="shared" si="202"/>
        <v>0</v>
      </c>
      <c r="AG172" s="41">
        <f t="shared" si="202"/>
        <v>24129.16</v>
      </c>
      <c r="AH172" s="42">
        <f t="shared" si="202"/>
        <v>24129.16</v>
      </c>
      <c r="AI172" s="40">
        <f t="shared" si="202"/>
        <v>1494</v>
      </c>
      <c r="AJ172" s="41">
        <f t="shared" si="202"/>
        <v>21870.441999999999</v>
      </c>
      <c r="AK172" s="42">
        <f t="shared" si="202"/>
        <v>23364.441999999999</v>
      </c>
      <c r="AL172" s="40">
        <f t="shared" si="202"/>
        <v>0</v>
      </c>
      <c r="AM172" s="41">
        <f t="shared" si="202"/>
        <v>31587.395</v>
      </c>
      <c r="AN172" s="42">
        <f t="shared" si="202"/>
        <v>31587.395</v>
      </c>
      <c r="AO172" s="40">
        <f t="shared" si="184"/>
        <v>5486.8162689999999</v>
      </c>
      <c r="AP172" s="41">
        <f t="shared" si="147"/>
        <v>7830676.2663110001</v>
      </c>
      <c r="AQ172" s="42">
        <f>+SUM(AQ167:AQ171)</f>
        <v>7836163.0825800011</v>
      </c>
      <c r="AR172" s="40">
        <f t="shared" ref="AR172:CA172" si="203">+SUM(AR167:AR171)</f>
        <v>0</v>
      </c>
      <c r="AS172" s="41">
        <f t="shared" si="203"/>
        <v>0</v>
      </c>
      <c r="AT172" s="42">
        <f t="shared" si="203"/>
        <v>0</v>
      </c>
      <c r="AU172" s="40">
        <f t="shared" si="203"/>
        <v>0</v>
      </c>
      <c r="AV172" s="41">
        <f t="shared" si="203"/>
        <v>0</v>
      </c>
      <c r="AW172" s="42">
        <f t="shared" si="203"/>
        <v>0</v>
      </c>
      <c r="AX172" s="40">
        <f t="shared" si="203"/>
        <v>3994</v>
      </c>
      <c r="AY172" s="41">
        <f t="shared" si="203"/>
        <v>36881.558000000005</v>
      </c>
      <c r="AZ172" s="42">
        <f t="shared" si="203"/>
        <v>40875.558000000005</v>
      </c>
      <c r="BA172" s="40">
        <f t="shared" si="203"/>
        <v>0</v>
      </c>
      <c r="BB172" s="41">
        <f t="shared" si="203"/>
        <v>7207.4</v>
      </c>
      <c r="BC172" s="42">
        <f t="shared" si="203"/>
        <v>7207.4</v>
      </c>
      <c r="BD172" s="40">
        <f t="shared" si="203"/>
        <v>2600</v>
      </c>
      <c r="BE172" s="41">
        <f t="shared" si="203"/>
        <v>28554.45</v>
      </c>
      <c r="BF172" s="42">
        <f t="shared" si="203"/>
        <v>31154.45</v>
      </c>
      <c r="BG172" s="40">
        <f t="shared" si="203"/>
        <v>2260.1469999999999</v>
      </c>
      <c r="BH172" s="41">
        <f t="shared" si="203"/>
        <v>31957.692020000002</v>
      </c>
      <c r="BI172" s="42">
        <f t="shared" si="203"/>
        <v>34217.839019999999</v>
      </c>
      <c r="BJ172" s="40">
        <f t="shared" si="203"/>
        <v>3050.2860000000001</v>
      </c>
      <c r="BK172" s="41">
        <f t="shared" si="203"/>
        <v>33657.199999999997</v>
      </c>
      <c r="BL172" s="42">
        <f t="shared" si="203"/>
        <v>36707.485999999997</v>
      </c>
      <c r="BM172" s="40">
        <f t="shared" si="203"/>
        <v>0</v>
      </c>
      <c r="BN172" s="41">
        <f t="shared" si="203"/>
        <v>29752.601999999999</v>
      </c>
      <c r="BO172" s="42">
        <f t="shared" si="203"/>
        <v>29752.601999999999</v>
      </c>
      <c r="BP172" s="40">
        <f t="shared" si="203"/>
        <v>0</v>
      </c>
      <c r="BQ172" s="41">
        <f t="shared" si="203"/>
        <v>23779</v>
      </c>
      <c r="BR172" s="42">
        <f t="shared" si="203"/>
        <v>23779</v>
      </c>
      <c r="BS172" s="40">
        <f t="shared" si="203"/>
        <v>0</v>
      </c>
      <c r="BT172" s="41">
        <f t="shared" si="203"/>
        <v>29368.134999999998</v>
      </c>
      <c r="BU172" s="42">
        <f t="shared" si="203"/>
        <v>29368.134999999998</v>
      </c>
      <c r="BV172" s="40">
        <f t="shared" si="203"/>
        <v>0</v>
      </c>
      <c r="BW172" s="41">
        <f t="shared" si="203"/>
        <v>19486.263999999999</v>
      </c>
      <c r="BX172" s="42">
        <f t="shared" si="203"/>
        <v>19486.263999999999</v>
      </c>
      <c r="BY172" s="40">
        <f t="shared" si="203"/>
        <v>6835</v>
      </c>
      <c r="BZ172" s="41">
        <f t="shared" si="203"/>
        <v>0</v>
      </c>
      <c r="CA172" s="42">
        <f t="shared" si="203"/>
        <v>6835</v>
      </c>
      <c r="CB172" s="40">
        <f t="shared" si="173"/>
        <v>18739.433000000001</v>
      </c>
      <c r="CC172" s="41">
        <f t="shared" si="173"/>
        <v>240644.30102000004</v>
      </c>
      <c r="CD172" s="42">
        <f>+SUM(CD167:CD171)</f>
        <v>259383.73402000003</v>
      </c>
      <c r="CE172" s="40">
        <f t="shared" ref="CE172:DN172" si="204">+SUM(CE167:CE171)</f>
        <v>0</v>
      </c>
      <c r="CF172" s="41">
        <f t="shared" si="204"/>
        <v>15834</v>
      </c>
      <c r="CG172" s="42">
        <f t="shared" si="204"/>
        <v>15834</v>
      </c>
      <c r="CH172" s="40">
        <f t="shared" si="204"/>
        <v>4032</v>
      </c>
      <c r="CI172" s="41">
        <f t="shared" si="204"/>
        <v>35770.1</v>
      </c>
      <c r="CJ172" s="42">
        <f t="shared" si="204"/>
        <v>39802.1</v>
      </c>
      <c r="CK172" s="40">
        <f t="shared" si="204"/>
        <v>45.267175569999999</v>
      </c>
      <c r="CL172" s="41">
        <f t="shared" si="204"/>
        <v>35324.741000000002</v>
      </c>
      <c r="CM172" s="42">
        <f t="shared" si="204"/>
        <v>35370.008175570001</v>
      </c>
      <c r="CN172" s="40">
        <f t="shared" si="204"/>
        <v>0</v>
      </c>
      <c r="CO172" s="41">
        <f t="shared" si="204"/>
        <v>18056.400000000001</v>
      </c>
      <c r="CP172" s="42">
        <f t="shared" si="204"/>
        <v>18056.400000000001</v>
      </c>
      <c r="CQ172" s="40">
        <f t="shared" si="204"/>
        <v>0</v>
      </c>
      <c r="CR172" s="41">
        <f t="shared" si="204"/>
        <v>37401.200000000004</v>
      </c>
      <c r="CS172" s="42">
        <f t="shared" si="204"/>
        <v>37401.200000000004</v>
      </c>
      <c r="CT172" s="40">
        <f t="shared" si="204"/>
        <v>0</v>
      </c>
      <c r="CU172" s="41">
        <f t="shared" si="204"/>
        <v>0</v>
      </c>
      <c r="CV172" s="42">
        <f t="shared" si="204"/>
        <v>0</v>
      </c>
      <c r="CW172" s="40">
        <f t="shared" si="204"/>
        <v>0</v>
      </c>
      <c r="CX172" s="41">
        <f t="shared" si="204"/>
        <v>0</v>
      </c>
      <c r="CY172" s="42">
        <f t="shared" si="204"/>
        <v>0</v>
      </c>
      <c r="CZ172" s="40">
        <f t="shared" si="204"/>
        <v>0</v>
      </c>
      <c r="DA172" s="41">
        <f t="shared" si="204"/>
        <v>0</v>
      </c>
      <c r="DB172" s="42">
        <f t="shared" si="204"/>
        <v>0</v>
      </c>
      <c r="DC172" s="40">
        <f t="shared" si="204"/>
        <v>0</v>
      </c>
      <c r="DD172" s="41">
        <f t="shared" si="204"/>
        <v>0</v>
      </c>
      <c r="DE172" s="42">
        <f t="shared" si="204"/>
        <v>0</v>
      </c>
      <c r="DF172" s="40">
        <f t="shared" si="204"/>
        <v>0</v>
      </c>
      <c r="DG172" s="41">
        <f t="shared" si="204"/>
        <v>0</v>
      </c>
      <c r="DH172" s="42">
        <f t="shared" si="204"/>
        <v>0</v>
      </c>
      <c r="DI172" s="40">
        <f t="shared" si="204"/>
        <v>0</v>
      </c>
      <c r="DJ172" s="41">
        <f t="shared" si="204"/>
        <v>0</v>
      </c>
      <c r="DK172" s="42">
        <f t="shared" si="204"/>
        <v>0</v>
      </c>
      <c r="DL172" s="40">
        <f t="shared" si="204"/>
        <v>0</v>
      </c>
      <c r="DM172" s="41">
        <f t="shared" si="204"/>
        <v>0</v>
      </c>
      <c r="DN172" s="42">
        <f t="shared" si="204"/>
        <v>0</v>
      </c>
      <c r="DO172" s="40">
        <f t="shared" si="186"/>
        <v>4077.2671755699998</v>
      </c>
      <c r="DP172" s="41">
        <f t="shared" si="148"/>
        <v>142386.44100000002</v>
      </c>
      <c r="DQ172" s="42">
        <f>+SUM(DQ167:DQ171)</f>
        <v>146463.70817557001</v>
      </c>
    </row>
    <row r="173" spans="2:121" x14ac:dyDescent="0.25">
      <c r="B173" s="199"/>
      <c r="C173" s="190"/>
      <c r="D173" s="86" t="s">
        <v>62</v>
      </c>
      <c r="E173" s="43"/>
      <c r="F173" s="38"/>
      <c r="G173" s="44"/>
      <c r="H173" s="43"/>
      <c r="I173" s="38"/>
      <c r="J173" s="44"/>
      <c r="K173" s="43"/>
      <c r="L173" s="38"/>
      <c r="M173" s="44"/>
      <c r="N173" s="43"/>
      <c r="O173" s="38"/>
      <c r="P173" s="44"/>
      <c r="Q173" s="43"/>
      <c r="R173" s="38"/>
      <c r="S173" s="44"/>
      <c r="T173" s="43"/>
      <c r="U173" s="38"/>
      <c r="V173" s="44"/>
      <c r="W173" s="43"/>
      <c r="X173" s="38"/>
      <c r="Y173" s="44"/>
      <c r="Z173" s="43"/>
      <c r="AA173" s="38"/>
      <c r="AB173" s="44"/>
      <c r="AC173" s="43"/>
      <c r="AD173" s="38"/>
      <c r="AE173" s="44"/>
      <c r="AF173" s="43"/>
      <c r="AG173" s="38"/>
      <c r="AH173" s="44"/>
      <c r="AI173" s="43"/>
      <c r="AJ173" s="38"/>
      <c r="AK173" s="44"/>
      <c r="AL173" s="43"/>
      <c r="AM173" s="38"/>
      <c r="AN173" s="44"/>
      <c r="AO173" s="43">
        <f t="shared" si="184"/>
        <v>0</v>
      </c>
      <c r="AP173" s="38">
        <f t="shared" si="147"/>
        <v>0</v>
      </c>
      <c r="AQ173" s="44"/>
      <c r="AR173" s="43"/>
      <c r="AS173" s="38"/>
      <c r="AT173" s="44"/>
      <c r="AU173" s="43"/>
      <c r="AV173" s="38"/>
      <c r="AW173" s="44"/>
      <c r="AX173" s="43"/>
      <c r="AY173" s="38"/>
      <c r="AZ173" s="44"/>
      <c r="BA173" s="43"/>
      <c r="BB173" s="38"/>
      <c r="BC173" s="44"/>
      <c r="BD173" s="43"/>
      <c r="BE173" s="38"/>
      <c r="BF173" s="44"/>
      <c r="BG173" s="43"/>
      <c r="BH173" s="38"/>
      <c r="BI173" s="44"/>
      <c r="BJ173" s="43"/>
      <c r="BK173" s="38"/>
      <c r="BL173" s="44"/>
      <c r="BM173" s="43"/>
      <c r="BN173" s="38"/>
      <c r="BO173" s="44"/>
      <c r="BP173" s="43"/>
      <c r="BQ173" s="38"/>
      <c r="BR173" s="44"/>
      <c r="BS173" s="43"/>
      <c r="BT173" s="38"/>
      <c r="BU173" s="44"/>
      <c r="BV173" s="43"/>
      <c r="BW173" s="38"/>
      <c r="BX173" s="44"/>
      <c r="BY173" s="43"/>
      <c r="BZ173" s="38"/>
      <c r="CA173" s="44"/>
      <c r="CB173" s="43">
        <f t="shared" si="173"/>
        <v>0</v>
      </c>
      <c r="CC173" s="38">
        <f t="shared" si="173"/>
        <v>0</v>
      </c>
      <c r="CD173" s="44"/>
      <c r="CE173" s="43"/>
      <c r="CF173" s="38"/>
      <c r="CG173" s="44"/>
      <c r="CH173" s="43"/>
      <c r="CI173" s="38"/>
      <c r="CJ173" s="44"/>
      <c r="CK173" s="43"/>
      <c r="CL173" s="38"/>
      <c r="CM173" s="44"/>
      <c r="CN173" s="43"/>
      <c r="CO173" s="38"/>
      <c r="CP173" s="44"/>
      <c r="CQ173" s="43"/>
      <c r="CR173" s="38"/>
      <c r="CS173" s="44"/>
      <c r="CT173" s="43"/>
      <c r="CU173" s="38"/>
      <c r="CV173" s="44"/>
      <c r="CW173" s="43"/>
      <c r="CX173" s="38"/>
      <c r="CY173" s="44"/>
      <c r="CZ173" s="43"/>
      <c r="DA173" s="38"/>
      <c r="DB173" s="44"/>
      <c r="DC173" s="43"/>
      <c r="DD173" s="38"/>
      <c r="DE173" s="44"/>
      <c r="DF173" s="43"/>
      <c r="DG173" s="38"/>
      <c r="DH173" s="44"/>
      <c r="DI173" s="43"/>
      <c r="DJ173" s="38"/>
      <c r="DK173" s="44"/>
      <c r="DL173" s="43"/>
      <c r="DM173" s="38"/>
      <c r="DN173" s="44"/>
      <c r="DO173" s="43">
        <f t="shared" si="186"/>
        <v>0</v>
      </c>
      <c r="DP173" s="38">
        <f t="shared" si="148"/>
        <v>0</v>
      </c>
      <c r="DQ173" s="44"/>
    </row>
    <row r="174" spans="2:121" x14ac:dyDescent="0.25">
      <c r="B174" s="199"/>
      <c r="C174" s="190"/>
      <c r="D174" s="83" t="s">
        <v>63</v>
      </c>
      <c r="E174" s="33">
        <v>114.5038168</v>
      </c>
      <c r="F174" s="34">
        <v>0</v>
      </c>
      <c r="G174" s="36">
        <f t="shared" ref="G174" si="205">SUM(E174:F174)</f>
        <v>114.5038168</v>
      </c>
      <c r="H174" s="33">
        <v>229.00763359999999</v>
      </c>
      <c r="I174" s="34">
        <v>0</v>
      </c>
      <c r="J174" s="36">
        <f>SUM(H174,I174)</f>
        <v>229.00763359999999</v>
      </c>
      <c r="K174" s="33">
        <v>114.5038168</v>
      </c>
      <c r="L174" s="34">
        <v>0</v>
      </c>
      <c r="M174" s="36">
        <f>SUM(K174,L174)</f>
        <v>114.5038168</v>
      </c>
      <c r="N174" s="33">
        <v>329.0648855</v>
      </c>
      <c r="O174" s="34">
        <v>0</v>
      </c>
      <c r="P174" s="36">
        <f>SUM(N174,O174)</f>
        <v>329.0648855</v>
      </c>
      <c r="Q174" s="33">
        <v>229.00763359999999</v>
      </c>
      <c r="R174" s="34">
        <v>0</v>
      </c>
      <c r="S174" s="36">
        <f>SUM(Q174,R174)</f>
        <v>229.00763359999999</v>
      </c>
      <c r="T174" s="33">
        <v>229.00763359999999</v>
      </c>
      <c r="U174" s="34">
        <v>0</v>
      </c>
      <c r="V174" s="36">
        <f>SUM(T174,U174)</f>
        <v>229.00763359999999</v>
      </c>
      <c r="W174" s="33">
        <v>229.00763359999999</v>
      </c>
      <c r="X174" s="34">
        <v>0</v>
      </c>
      <c r="Y174" s="36">
        <v>0</v>
      </c>
      <c r="Z174" s="33">
        <v>458.01526719999998</v>
      </c>
      <c r="AA174" s="34">
        <v>0</v>
      </c>
      <c r="AB174" s="36">
        <f>SUM(Z174:AA174)</f>
        <v>458.01526719999998</v>
      </c>
      <c r="AC174" s="33">
        <v>114.5</v>
      </c>
      <c r="AD174" s="34">
        <v>0</v>
      </c>
      <c r="AE174" s="36">
        <f>SUM(AC174:AD174)</f>
        <v>114.5</v>
      </c>
      <c r="AF174" s="33">
        <v>229.00763359999999</v>
      </c>
      <c r="AG174" s="34">
        <v>0</v>
      </c>
      <c r="AH174" s="36">
        <f>SUM(AF174:AG174)</f>
        <v>229.00763359999999</v>
      </c>
      <c r="AI174" s="33">
        <v>229.00763359999999</v>
      </c>
      <c r="AJ174" s="34">
        <v>0</v>
      </c>
      <c r="AK174" s="36">
        <f>SUM(AI174:AJ174)</f>
        <v>229.00763359999999</v>
      </c>
      <c r="AL174" s="33">
        <v>229.00763359999999</v>
      </c>
      <c r="AM174" s="34">
        <v>0</v>
      </c>
      <c r="AN174" s="36">
        <f>SUM(AL174:AM174)</f>
        <v>229.00763359999999</v>
      </c>
      <c r="AO174" s="33">
        <f t="shared" si="184"/>
        <v>2733.6412215000005</v>
      </c>
      <c r="AP174" s="34">
        <f t="shared" si="147"/>
        <v>0</v>
      </c>
      <c r="AQ174" s="36">
        <f>SUM(AO174:AP174)</f>
        <v>2733.6412215000005</v>
      </c>
      <c r="AR174" s="33">
        <v>343.5114504</v>
      </c>
      <c r="AS174" s="34">
        <v>0</v>
      </c>
      <c r="AT174" s="36">
        <f>SUM(AR174:AS174)</f>
        <v>343.5114504</v>
      </c>
      <c r="AU174" s="33">
        <v>551.14503820000004</v>
      </c>
      <c r="AV174" s="34">
        <v>0</v>
      </c>
      <c r="AW174" s="36">
        <f>SUM(AU174:AV174)</f>
        <v>551.14503820000004</v>
      </c>
      <c r="AX174" s="33">
        <v>229.00763359999999</v>
      </c>
      <c r="AY174" s="34">
        <v>0</v>
      </c>
      <c r="AZ174" s="36">
        <f>SUM(AX174:AY174)</f>
        <v>229.00763359999999</v>
      </c>
      <c r="BA174" s="33">
        <v>221.3740458</v>
      </c>
      <c r="BB174" s="34">
        <v>0</v>
      </c>
      <c r="BC174" s="36">
        <f>SUM(BA174:BB174)</f>
        <v>221.3740458</v>
      </c>
      <c r="BD174" s="33">
        <v>331.91984730000001</v>
      </c>
      <c r="BE174" s="34">
        <v>0</v>
      </c>
      <c r="BF174" s="36">
        <f>SUM(BD174:BE174)</f>
        <v>331.91984730000001</v>
      </c>
      <c r="BG174" s="33">
        <v>229.00763359999999</v>
      </c>
      <c r="BH174" s="34">
        <v>0</v>
      </c>
      <c r="BI174" s="36">
        <f>SUM(BG174:BH174)</f>
        <v>229.00763359999999</v>
      </c>
      <c r="BJ174" s="33">
        <v>366.4122137</v>
      </c>
      <c r="BK174" s="34">
        <v>0</v>
      </c>
      <c r="BL174" s="36">
        <f>SUM(BJ174:BK174)</f>
        <v>366.4122137</v>
      </c>
      <c r="BM174" s="33">
        <v>343.5114504</v>
      </c>
      <c r="BN174" s="34">
        <v>0</v>
      </c>
      <c r="BO174" s="36">
        <f>SUM(BM174:BN174)</f>
        <v>343.5114504</v>
      </c>
      <c r="BP174" s="33">
        <v>114.503816793894</v>
      </c>
      <c r="BQ174" s="34">
        <v>0</v>
      </c>
      <c r="BR174" s="36">
        <f>SUM(BP174:BQ174)</f>
        <v>114.503816793894</v>
      </c>
      <c r="BS174" s="33">
        <v>30114.503820000002</v>
      </c>
      <c r="BT174" s="34">
        <v>2465</v>
      </c>
      <c r="BU174" s="36">
        <f>SUM(BS174:BT174)</f>
        <v>32579.503820000002</v>
      </c>
      <c r="BV174" s="33">
        <v>114.5</v>
      </c>
      <c r="BW174" s="34">
        <v>0</v>
      </c>
      <c r="BX174" s="36">
        <f>SUM(BV174:BW174)</f>
        <v>114.5</v>
      </c>
      <c r="BY174" s="33">
        <v>0</v>
      </c>
      <c r="BZ174" s="34">
        <v>0</v>
      </c>
      <c r="CA174" s="36">
        <f>SUM(BY174:BZ174)</f>
        <v>0</v>
      </c>
      <c r="CB174" s="33">
        <f t="shared" si="173"/>
        <v>32959.396949793896</v>
      </c>
      <c r="CC174" s="34">
        <f t="shared" si="173"/>
        <v>2465</v>
      </c>
      <c r="CD174" s="36">
        <f>SUM(CB174:CC174)</f>
        <v>35424.396949793896</v>
      </c>
      <c r="CE174" s="33">
        <v>114.5038168</v>
      </c>
      <c r="CF174" s="34">
        <v>0</v>
      </c>
      <c r="CG174" s="36"/>
      <c r="CH174" s="33">
        <v>114.5038168</v>
      </c>
      <c r="CI174" s="34">
        <v>0</v>
      </c>
      <c r="CJ174" s="36">
        <f>SUM(CH174:CI174)</f>
        <v>114.5038168</v>
      </c>
      <c r="CK174" s="33">
        <v>114.5038168</v>
      </c>
      <c r="CL174" s="34">
        <v>0</v>
      </c>
      <c r="CM174" s="36">
        <f t="array" ref="CM174">(CK174:CL174)</f>
        <v>114.5038168</v>
      </c>
      <c r="CN174" s="33">
        <f t="array" ref="CN174">(CL174:CM174)</f>
        <v>0</v>
      </c>
      <c r="CO174" s="34">
        <v>0</v>
      </c>
      <c r="CP174" s="36">
        <f>(CN174+CO174)</f>
        <v>0</v>
      </c>
      <c r="CQ174" s="33">
        <v>0</v>
      </c>
      <c r="CR174" s="34">
        <v>0</v>
      </c>
      <c r="CS174" s="36">
        <f>SUM(CQ174:CR174)</f>
        <v>0</v>
      </c>
      <c r="CT174" s="33"/>
      <c r="CU174" s="34"/>
      <c r="CV174" s="36"/>
      <c r="CW174" s="33"/>
      <c r="CX174" s="34"/>
      <c r="CY174" s="36"/>
      <c r="CZ174" s="33"/>
      <c r="DA174" s="34"/>
      <c r="DB174" s="36"/>
      <c r="DC174" s="33"/>
      <c r="DD174" s="34"/>
      <c r="DE174" s="36"/>
      <c r="DF174" s="33"/>
      <c r="DG174" s="34"/>
      <c r="DH174" s="36"/>
      <c r="DI174" s="33"/>
      <c r="DJ174" s="34"/>
      <c r="DK174" s="36"/>
      <c r="DL174" s="33"/>
      <c r="DM174" s="34"/>
      <c r="DN174" s="36"/>
      <c r="DO174" s="33">
        <f t="shared" si="186"/>
        <v>343.5114504</v>
      </c>
      <c r="DP174" s="34">
        <f t="shared" si="148"/>
        <v>0</v>
      </c>
      <c r="DQ174" s="36">
        <f>SUM(DO174:DP174)</f>
        <v>343.5114504</v>
      </c>
    </row>
    <row r="175" spans="2:121" x14ac:dyDescent="0.25">
      <c r="B175" s="199"/>
      <c r="C175" s="190"/>
      <c r="D175" s="84" t="s">
        <v>64</v>
      </c>
      <c r="E175" s="46">
        <f>E174</f>
        <v>114.5038168</v>
      </c>
      <c r="F175" s="47">
        <f>F174</f>
        <v>0</v>
      </c>
      <c r="G175" s="53">
        <f>SUM(E175:F175)</f>
        <v>114.5038168</v>
      </c>
      <c r="H175" s="46">
        <f>H174</f>
        <v>229.00763359999999</v>
      </c>
      <c r="I175" s="47">
        <f>I174</f>
        <v>0</v>
      </c>
      <c r="J175" s="53">
        <f>SUM(H175:I175)</f>
        <v>229.00763359999999</v>
      </c>
      <c r="K175" s="46">
        <f>K174</f>
        <v>114.5038168</v>
      </c>
      <c r="L175" s="47">
        <f>L174</f>
        <v>0</v>
      </c>
      <c r="M175" s="53">
        <f>SUM(K175:L175)</f>
        <v>114.5038168</v>
      </c>
      <c r="N175" s="46">
        <f>N174</f>
        <v>329.0648855</v>
      </c>
      <c r="O175" s="47">
        <f>O174</f>
        <v>0</v>
      </c>
      <c r="P175" s="53">
        <f>SUM(N175:O175)</f>
        <v>329.0648855</v>
      </c>
      <c r="Q175" s="46">
        <f>Q174</f>
        <v>229.00763359999999</v>
      </c>
      <c r="R175" s="47">
        <f>R174</f>
        <v>0</v>
      </c>
      <c r="S175" s="53">
        <f>SUM(Q175:R175)</f>
        <v>229.00763359999999</v>
      </c>
      <c r="T175" s="46">
        <f>T174</f>
        <v>229.00763359999999</v>
      </c>
      <c r="U175" s="47">
        <f>U174</f>
        <v>0</v>
      </c>
      <c r="V175" s="53">
        <f>SUM(T175:U175)</f>
        <v>229.00763359999999</v>
      </c>
      <c r="W175" s="46">
        <f>W174</f>
        <v>229.00763359999999</v>
      </c>
      <c r="X175" s="47">
        <f>X174</f>
        <v>0</v>
      </c>
      <c r="Y175" s="53">
        <f>SUM(W175:X175)</f>
        <v>229.00763359999999</v>
      </c>
      <c r="Z175" s="46">
        <f>Z174</f>
        <v>458.01526719999998</v>
      </c>
      <c r="AA175" s="47">
        <f>AA174</f>
        <v>0</v>
      </c>
      <c r="AB175" s="53">
        <f>SUM(Z175:AA175)</f>
        <v>458.01526719999998</v>
      </c>
      <c r="AC175" s="46">
        <f>AC174</f>
        <v>114.5</v>
      </c>
      <c r="AD175" s="47">
        <f>AD174</f>
        <v>0</v>
      </c>
      <c r="AE175" s="53">
        <f>SUM(AC175:AD175)</f>
        <v>114.5</v>
      </c>
      <c r="AF175" s="46">
        <f>AF174</f>
        <v>229.00763359999999</v>
      </c>
      <c r="AG175" s="47">
        <f>AG174</f>
        <v>0</v>
      </c>
      <c r="AH175" s="53">
        <f>SUM(AF175:AG175)</f>
        <v>229.00763359999999</v>
      </c>
      <c r="AI175" s="46">
        <f>AI174</f>
        <v>229.00763359999999</v>
      </c>
      <c r="AJ175" s="47">
        <f>AJ174</f>
        <v>0</v>
      </c>
      <c r="AK175" s="53">
        <f>SUM(AI175:AJ175)</f>
        <v>229.00763359999999</v>
      </c>
      <c r="AL175" s="46">
        <f>AL174</f>
        <v>229.00763359999999</v>
      </c>
      <c r="AM175" s="47">
        <f>AM174</f>
        <v>0</v>
      </c>
      <c r="AN175" s="53">
        <f>SUM(AL175:AM175)</f>
        <v>229.00763359999999</v>
      </c>
      <c r="AO175" s="46">
        <f t="shared" si="184"/>
        <v>2733.6412215000005</v>
      </c>
      <c r="AP175" s="47">
        <f t="shared" si="147"/>
        <v>0</v>
      </c>
      <c r="AQ175" s="53">
        <f>SUM(AO175:AP175)</f>
        <v>2733.6412215000005</v>
      </c>
      <c r="AR175" s="46">
        <f>AR174</f>
        <v>343.5114504</v>
      </c>
      <c r="AS175" s="47">
        <f>AS174</f>
        <v>0</v>
      </c>
      <c r="AT175" s="53">
        <f>SUM(AR175:AS175)</f>
        <v>343.5114504</v>
      </c>
      <c r="AU175" s="46">
        <f>AU174</f>
        <v>551.14503820000004</v>
      </c>
      <c r="AV175" s="47">
        <f>AV174</f>
        <v>0</v>
      </c>
      <c r="AW175" s="53">
        <f>SUM(AU175:AV175)</f>
        <v>551.14503820000004</v>
      </c>
      <c r="AX175" s="46">
        <f>AX174</f>
        <v>229.00763359999999</v>
      </c>
      <c r="AY175" s="47">
        <f>AY174</f>
        <v>0</v>
      </c>
      <c r="AZ175" s="53">
        <f>SUM(AX175:AY175)</f>
        <v>229.00763359999999</v>
      </c>
      <c r="BA175" s="46">
        <f>BA174</f>
        <v>221.3740458</v>
      </c>
      <c r="BB175" s="47">
        <f>BB174</f>
        <v>0</v>
      </c>
      <c r="BC175" s="53">
        <f>SUM(BA175:BB175)</f>
        <v>221.3740458</v>
      </c>
      <c r="BD175" s="46">
        <f>BD174</f>
        <v>331.91984730000001</v>
      </c>
      <c r="BE175" s="47">
        <f>BE174</f>
        <v>0</v>
      </c>
      <c r="BF175" s="53">
        <f>SUM(BD175:BE175)</f>
        <v>331.91984730000001</v>
      </c>
      <c r="BG175" s="46">
        <f>BG174</f>
        <v>229.00763359999999</v>
      </c>
      <c r="BH175" s="47">
        <f>BH174</f>
        <v>0</v>
      </c>
      <c r="BI175" s="53">
        <f>SUM(BG175:BH175)</f>
        <v>229.00763359999999</v>
      </c>
      <c r="BJ175" s="46">
        <f>BJ174</f>
        <v>366.4122137</v>
      </c>
      <c r="BK175" s="47">
        <f>BK174</f>
        <v>0</v>
      </c>
      <c r="BL175" s="53">
        <f>SUM(BJ175:BK175)</f>
        <v>366.4122137</v>
      </c>
      <c r="BM175" s="46">
        <f>BM174</f>
        <v>343.5114504</v>
      </c>
      <c r="BN175" s="47">
        <f>BN174</f>
        <v>0</v>
      </c>
      <c r="BO175" s="53">
        <f>SUM(BM175:BN175)</f>
        <v>343.5114504</v>
      </c>
      <c r="BP175" s="46">
        <f>BP174</f>
        <v>114.503816793894</v>
      </c>
      <c r="BQ175" s="47">
        <f>BQ174</f>
        <v>0</v>
      </c>
      <c r="BR175" s="53">
        <f>SUM(BP175:BQ175)</f>
        <v>114.503816793894</v>
      </c>
      <c r="BS175" s="46">
        <f>BS174</f>
        <v>30114.503820000002</v>
      </c>
      <c r="BT175" s="47">
        <f>BT174</f>
        <v>2465</v>
      </c>
      <c r="BU175" s="53">
        <f>SUM(BS175:BT175)</f>
        <v>32579.503820000002</v>
      </c>
      <c r="BV175" s="46">
        <f>BV174</f>
        <v>114.5</v>
      </c>
      <c r="BW175" s="47">
        <f>BW174</f>
        <v>0</v>
      </c>
      <c r="BX175" s="53">
        <f>SUM(BV175:BW175)</f>
        <v>114.5</v>
      </c>
      <c r="BY175" s="46">
        <f>BY174</f>
        <v>0</v>
      </c>
      <c r="BZ175" s="47">
        <f>BZ174</f>
        <v>0</v>
      </c>
      <c r="CA175" s="53">
        <f>SUM(BY175:BZ175)</f>
        <v>0</v>
      </c>
      <c r="CB175" s="46">
        <f t="shared" si="173"/>
        <v>32959.396949793896</v>
      </c>
      <c r="CC175" s="47">
        <f t="shared" si="173"/>
        <v>2465</v>
      </c>
      <c r="CD175" s="53">
        <f>SUM(CB175:CC175)</f>
        <v>35424.396949793896</v>
      </c>
      <c r="CE175" s="46">
        <f>CE174</f>
        <v>114.5038168</v>
      </c>
      <c r="CF175" s="47">
        <f>CF174</f>
        <v>0</v>
      </c>
      <c r="CG175" s="53">
        <f>SUM(CE175:CF175)</f>
        <v>114.5038168</v>
      </c>
      <c r="CH175" s="46">
        <f>CH174</f>
        <v>114.5038168</v>
      </c>
      <c r="CI175" s="47">
        <f>CI174</f>
        <v>0</v>
      </c>
      <c r="CJ175" s="53">
        <f>SUM(CH175:CI175)</f>
        <v>114.5038168</v>
      </c>
      <c r="CK175" s="46">
        <f>CK174</f>
        <v>114.5038168</v>
      </c>
      <c r="CL175" s="47">
        <f>CL174</f>
        <v>0</v>
      </c>
      <c r="CM175" s="53">
        <f>SUM(CK175:CL175)</f>
        <v>114.5038168</v>
      </c>
      <c r="CN175" s="46">
        <f>CN174</f>
        <v>0</v>
      </c>
      <c r="CO175" s="47">
        <f>CO174</f>
        <v>0</v>
      </c>
      <c r="CP175" s="53">
        <f>SUM(CN175:CO175)</f>
        <v>0</v>
      </c>
      <c r="CQ175" s="46">
        <f>CQ174</f>
        <v>0</v>
      </c>
      <c r="CR175" s="47">
        <f>CR174</f>
        <v>0</v>
      </c>
      <c r="CS175" s="53">
        <f>SUM(CQ175:CR175)</f>
        <v>0</v>
      </c>
      <c r="CT175" s="46">
        <f>CT174</f>
        <v>0</v>
      </c>
      <c r="CU175" s="47">
        <f>CU174</f>
        <v>0</v>
      </c>
      <c r="CV175" s="53">
        <f>SUM(CT175:CU175)</f>
        <v>0</v>
      </c>
      <c r="CW175" s="46">
        <f>CW174</f>
        <v>0</v>
      </c>
      <c r="CX175" s="47">
        <f>CX174</f>
        <v>0</v>
      </c>
      <c r="CY175" s="53">
        <f>SUM(CW175:CX175)</f>
        <v>0</v>
      </c>
      <c r="CZ175" s="46">
        <f>CZ174</f>
        <v>0</v>
      </c>
      <c r="DA175" s="47">
        <f>DA174</f>
        <v>0</v>
      </c>
      <c r="DB175" s="53">
        <f>SUM(CZ175:DA175)</f>
        <v>0</v>
      </c>
      <c r="DC175" s="46">
        <f>DC174</f>
        <v>0</v>
      </c>
      <c r="DD175" s="47">
        <f>DD174</f>
        <v>0</v>
      </c>
      <c r="DE175" s="53">
        <f>SUM(DC175:DD175)</f>
        <v>0</v>
      </c>
      <c r="DF175" s="46">
        <f>DF174</f>
        <v>0</v>
      </c>
      <c r="DG175" s="47">
        <f>DG174</f>
        <v>0</v>
      </c>
      <c r="DH175" s="53">
        <f>SUM(DF175:DG175)</f>
        <v>0</v>
      </c>
      <c r="DI175" s="46">
        <f>DI174</f>
        <v>0</v>
      </c>
      <c r="DJ175" s="47">
        <f>DJ174</f>
        <v>0</v>
      </c>
      <c r="DK175" s="53">
        <f>SUM(DI175:DJ175)</f>
        <v>0</v>
      </c>
      <c r="DL175" s="46">
        <f>DL174</f>
        <v>0</v>
      </c>
      <c r="DM175" s="47">
        <f>DM174</f>
        <v>0</v>
      </c>
      <c r="DN175" s="53">
        <f>SUM(DL175:DM175)</f>
        <v>0</v>
      </c>
      <c r="DO175" s="46">
        <f t="shared" si="186"/>
        <v>343.5114504</v>
      </c>
      <c r="DP175" s="47">
        <f t="shared" si="148"/>
        <v>0</v>
      </c>
      <c r="DQ175" s="53">
        <f>SUM(DO175:DP175)</f>
        <v>343.5114504</v>
      </c>
    </row>
    <row r="176" spans="2:121" s="89" customFormat="1" ht="19.5" thickBot="1" x14ac:dyDescent="0.35">
      <c r="B176" s="199"/>
      <c r="C176" s="192"/>
      <c r="D176" s="88" t="s">
        <v>80</v>
      </c>
      <c r="E176" s="49">
        <f t="shared" ref="E176:AN176" si="206">+E172+E165+E175</f>
        <v>16436.748091609192</v>
      </c>
      <c r="F176" s="50">
        <f t="shared" si="206"/>
        <v>226493.416</v>
      </c>
      <c r="G176" s="51">
        <f t="shared" si="206"/>
        <v>242930.16409160919</v>
      </c>
      <c r="H176" s="49">
        <f t="shared" si="206"/>
        <v>16951.585496195432</v>
      </c>
      <c r="I176" s="50">
        <f t="shared" si="206"/>
        <v>6394973.2949999999</v>
      </c>
      <c r="J176" s="51">
        <f t="shared" si="206"/>
        <v>6380627.8376336005</v>
      </c>
      <c r="K176" s="49">
        <f t="shared" si="206"/>
        <v>7800.9280094641481</v>
      </c>
      <c r="L176" s="50">
        <f t="shared" si="206"/>
        <v>215058.21735680162</v>
      </c>
      <c r="M176" s="51">
        <f t="shared" si="206"/>
        <v>223403.14536626573</v>
      </c>
      <c r="N176" s="49">
        <f t="shared" si="206"/>
        <v>11365.201763362624</v>
      </c>
      <c r="O176" s="50">
        <f t="shared" si="206"/>
        <v>162404.02900000001</v>
      </c>
      <c r="P176" s="51">
        <f t="shared" si="206"/>
        <v>178611.23076336263</v>
      </c>
      <c r="Q176" s="49">
        <f t="shared" si="206"/>
        <v>9846.7532977221781</v>
      </c>
      <c r="R176" s="50">
        <f t="shared" si="206"/>
        <v>128890.8111832061</v>
      </c>
      <c r="S176" s="51">
        <f t="shared" si="206"/>
        <v>138961.56448092827</v>
      </c>
      <c r="T176" s="49">
        <f t="shared" si="206"/>
        <v>9574.1876336000005</v>
      </c>
      <c r="U176" s="50">
        <f t="shared" si="206"/>
        <v>1227117.422</v>
      </c>
      <c r="V176" s="51">
        <f t="shared" si="206"/>
        <v>1236324.6096335999</v>
      </c>
      <c r="W176" s="49">
        <f t="shared" si="206"/>
        <v>10835.49938932519</v>
      </c>
      <c r="X176" s="50">
        <f t="shared" si="206"/>
        <v>118427.55949618321</v>
      </c>
      <c r="Y176" s="51">
        <f t="shared" si="206"/>
        <v>129293.7306412336</v>
      </c>
      <c r="Z176" s="49">
        <f t="shared" si="206"/>
        <v>11924.178091627482</v>
      </c>
      <c r="AA176" s="50">
        <f t="shared" si="206"/>
        <v>37758.336000000003</v>
      </c>
      <c r="AB176" s="51">
        <f t="shared" si="206"/>
        <v>49682.514091627483</v>
      </c>
      <c r="AC176" s="49">
        <f t="shared" si="206"/>
        <v>20643.129999999997</v>
      </c>
      <c r="AD176" s="50">
        <f t="shared" si="206"/>
        <v>81830.079822285508</v>
      </c>
      <c r="AE176" s="51">
        <f t="shared" si="206"/>
        <v>102473.20982228551</v>
      </c>
      <c r="AF176" s="49">
        <f t="shared" si="206"/>
        <v>13656.784732836642</v>
      </c>
      <c r="AG176" s="50">
        <f t="shared" si="206"/>
        <v>55693.155419847448</v>
      </c>
      <c r="AH176" s="51">
        <f t="shared" si="206"/>
        <v>69349.940152684096</v>
      </c>
      <c r="AI176" s="49">
        <f t="shared" si="206"/>
        <v>26238.201450393892</v>
      </c>
      <c r="AJ176" s="50">
        <f t="shared" si="206"/>
        <v>55587.672534351368</v>
      </c>
      <c r="AK176" s="51">
        <f t="shared" si="206"/>
        <v>81825.873984745267</v>
      </c>
      <c r="AL176" s="49">
        <f t="shared" si="206"/>
        <v>15550.225190851957</v>
      </c>
      <c r="AM176" s="50">
        <f t="shared" si="206"/>
        <v>36288.356832061072</v>
      </c>
      <c r="AN176" s="51">
        <f t="shared" si="206"/>
        <v>51838.582022913026</v>
      </c>
      <c r="AO176" s="49">
        <f t="shared" si="184"/>
        <v>170823.42314698873</v>
      </c>
      <c r="AP176" s="50">
        <f t="shared" si="147"/>
        <v>8740522.3506447356</v>
      </c>
      <c r="AQ176" s="51">
        <f>+AQ172+AQ165+AQ175</f>
        <v>8911345.7737917248</v>
      </c>
      <c r="AR176" s="49">
        <f t="shared" ref="AR176:CA176" si="207">+AR172+AR165+AR175</f>
        <v>21064.648087400001</v>
      </c>
      <c r="AS176" s="50">
        <f t="shared" si="207"/>
        <v>0</v>
      </c>
      <c r="AT176" s="51">
        <f t="shared" si="207"/>
        <v>21064.648087400001</v>
      </c>
      <c r="AU176" s="49">
        <f t="shared" si="207"/>
        <v>30089.328038200001</v>
      </c>
      <c r="AV176" s="50">
        <f t="shared" si="207"/>
        <v>0</v>
      </c>
      <c r="AW176" s="51">
        <f t="shared" si="207"/>
        <v>30089.328038200001</v>
      </c>
      <c r="AX176" s="49">
        <f t="shared" si="207"/>
        <v>46234.578540393886</v>
      </c>
      <c r="AY176" s="50">
        <f t="shared" si="207"/>
        <v>42946.209113000004</v>
      </c>
      <c r="AZ176" s="51">
        <f t="shared" si="207"/>
        <v>89180.787653393898</v>
      </c>
      <c r="BA176" s="49">
        <f t="shared" si="207"/>
        <v>28098.8616358</v>
      </c>
      <c r="BB176" s="50">
        <f t="shared" si="207"/>
        <v>28459.524680000002</v>
      </c>
      <c r="BC176" s="51">
        <f t="shared" si="207"/>
        <v>56558.386315800002</v>
      </c>
      <c r="BD176" s="49">
        <f t="shared" si="207"/>
        <v>19994.183327300001</v>
      </c>
      <c r="BE176" s="50">
        <f t="shared" si="207"/>
        <v>43571.972720000005</v>
      </c>
      <c r="BF176" s="51">
        <f t="shared" si="207"/>
        <v>63566.156047299999</v>
      </c>
      <c r="BG176" s="49">
        <f t="shared" si="207"/>
        <v>45414.882023599996</v>
      </c>
      <c r="BH176" s="50">
        <f t="shared" si="207"/>
        <v>32034.027897860004</v>
      </c>
      <c r="BI176" s="51">
        <f t="shared" si="207"/>
        <v>77448.909921459999</v>
      </c>
      <c r="BJ176" s="49">
        <f t="shared" si="207"/>
        <v>18696.836073700004</v>
      </c>
      <c r="BK176" s="50">
        <f t="shared" si="207"/>
        <v>51325.265039999998</v>
      </c>
      <c r="BL176" s="51">
        <f t="shared" si="207"/>
        <v>70022.101113700002</v>
      </c>
      <c r="BM176" s="49">
        <f t="shared" si="207"/>
        <v>8220.8167943999997</v>
      </c>
      <c r="BN176" s="50">
        <f t="shared" si="207"/>
        <v>33485.601999999999</v>
      </c>
      <c r="BO176" s="51">
        <f t="shared" si="207"/>
        <v>41706.4187944</v>
      </c>
      <c r="BP176" s="49">
        <f t="shared" si="207"/>
        <v>7848.9580147938941</v>
      </c>
      <c r="BQ176" s="50">
        <f t="shared" si="207"/>
        <v>23779</v>
      </c>
      <c r="BR176" s="51">
        <f t="shared" si="207"/>
        <v>31627.958014793894</v>
      </c>
      <c r="BS176" s="49">
        <f t="shared" si="207"/>
        <v>68571.545800000007</v>
      </c>
      <c r="BT176" s="50">
        <f t="shared" si="207"/>
        <v>36234.570114999995</v>
      </c>
      <c r="BU176" s="51">
        <f t="shared" si="207"/>
        <v>104806.115915</v>
      </c>
      <c r="BV176" s="49">
        <f t="shared" si="207"/>
        <v>58070.089919999999</v>
      </c>
      <c r="BW176" s="50">
        <f t="shared" si="207"/>
        <v>22582.915999999997</v>
      </c>
      <c r="BX176" s="51">
        <f t="shared" si="207"/>
        <v>80653.005919999996</v>
      </c>
      <c r="BY176" s="49">
        <f t="shared" si="207"/>
        <v>41499.530538999999</v>
      </c>
      <c r="BZ176" s="50">
        <f t="shared" si="207"/>
        <v>0</v>
      </c>
      <c r="CA176" s="51">
        <f t="shared" si="207"/>
        <v>41499.530538999999</v>
      </c>
      <c r="CB176" s="49">
        <f t="shared" si="173"/>
        <v>393804.25879458775</v>
      </c>
      <c r="CC176" s="50">
        <f t="shared" si="173"/>
        <v>314419.08756586001</v>
      </c>
      <c r="CD176" s="51">
        <f>+CD172+CD165+CD175</f>
        <v>708223.34636044782</v>
      </c>
      <c r="CE176" s="49">
        <f t="shared" ref="CE176:DN176" si="208">+CE172+CE165+CE175</f>
        <v>5705.1297708000002</v>
      </c>
      <c r="CF176" s="50">
        <f t="shared" si="208"/>
        <v>17134</v>
      </c>
      <c r="CG176" s="51">
        <f t="shared" si="208"/>
        <v>22839.129770799998</v>
      </c>
      <c r="CH176" s="49">
        <f t="shared" si="208"/>
        <v>13168.3015268</v>
      </c>
      <c r="CI176" s="50">
        <f t="shared" si="208"/>
        <v>37763.599999999999</v>
      </c>
      <c r="CJ176" s="51">
        <f t="shared" si="208"/>
        <v>50931.9015268</v>
      </c>
      <c r="CK176" s="49">
        <f t="shared" si="208"/>
        <v>7514.2493473700006</v>
      </c>
      <c r="CL176" s="50">
        <f t="shared" si="208"/>
        <v>35337.36390076</v>
      </c>
      <c r="CM176" s="51">
        <f t="shared" si="208"/>
        <v>42851.613248130001</v>
      </c>
      <c r="CN176" s="49">
        <f t="shared" si="208"/>
        <v>6953.2175569999999</v>
      </c>
      <c r="CO176" s="50">
        <f t="shared" si="208"/>
        <v>52888.953440000005</v>
      </c>
      <c r="CP176" s="51">
        <f t="shared" si="208"/>
        <v>59842.170997000001</v>
      </c>
      <c r="CQ176" s="49">
        <f t="shared" si="208"/>
        <v>508.39694659999998</v>
      </c>
      <c r="CR176" s="50">
        <f t="shared" si="208"/>
        <v>39576.986259500001</v>
      </c>
      <c r="CS176" s="51">
        <f t="shared" si="208"/>
        <v>40085.383206100007</v>
      </c>
      <c r="CT176" s="49">
        <f t="shared" si="208"/>
        <v>0</v>
      </c>
      <c r="CU176" s="50">
        <f t="shared" si="208"/>
        <v>0</v>
      </c>
      <c r="CV176" s="51">
        <f t="shared" si="208"/>
        <v>0</v>
      </c>
      <c r="CW176" s="49">
        <f t="shared" si="208"/>
        <v>0</v>
      </c>
      <c r="CX176" s="50">
        <f t="shared" si="208"/>
        <v>0</v>
      </c>
      <c r="CY176" s="51">
        <f t="shared" si="208"/>
        <v>0</v>
      </c>
      <c r="CZ176" s="49">
        <f t="shared" si="208"/>
        <v>0</v>
      </c>
      <c r="DA176" s="50">
        <f t="shared" si="208"/>
        <v>0</v>
      </c>
      <c r="DB176" s="51">
        <f t="shared" si="208"/>
        <v>0</v>
      </c>
      <c r="DC176" s="49">
        <f t="shared" si="208"/>
        <v>0</v>
      </c>
      <c r="DD176" s="50">
        <f t="shared" si="208"/>
        <v>0</v>
      </c>
      <c r="DE176" s="51">
        <f t="shared" si="208"/>
        <v>0</v>
      </c>
      <c r="DF176" s="49">
        <f t="shared" si="208"/>
        <v>0</v>
      </c>
      <c r="DG176" s="50">
        <f t="shared" si="208"/>
        <v>0</v>
      </c>
      <c r="DH176" s="51">
        <f t="shared" si="208"/>
        <v>0</v>
      </c>
      <c r="DI176" s="49">
        <f t="shared" si="208"/>
        <v>0</v>
      </c>
      <c r="DJ176" s="50">
        <f t="shared" si="208"/>
        <v>0</v>
      </c>
      <c r="DK176" s="51">
        <f t="shared" si="208"/>
        <v>0</v>
      </c>
      <c r="DL176" s="49">
        <f t="shared" si="208"/>
        <v>0</v>
      </c>
      <c r="DM176" s="50">
        <f t="shared" si="208"/>
        <v>0</v>
      </c>
      <c r="DN176" s="51">
        <f t="shared" si="208"/>
        <v>0</v>
      </c>
      <c r="DO176" s="49">
        <f t="shared" si="186"/>
        <v>33849.295148570003</v>
      </c>
      <c r="DP176" s="50">
        <f t="shared" si="148"/>
        <v>182700.90360026</v>
      </c>
      <c r="DQ176" s="51">
        <f>+DQ172+DQ165+DQ175</f>
        <v>216550.19874883001</v>
      </c>
    </row>
    <row r="177" spans="2:121" x14ac:dyDescent="0.25">
      <c r="B177" s="199"/>
      <c r="C177" s="189" t="s">
        <v>39</v>
      </c>
      <c r="D177" s="90" t="s">
        <v>50</v>
      </c>
      <c r="E177" s="43"/>
      <c r="F177" s="38"/>
      <c r="G177" s="61"/>
      <c r="H177" s="43"/>
      <c r="I177" s="38"/>
      <c r="J177" s="61"/>
      <c r="K177" s="43"/>
      <c r="L177" s="38"/>
      <c r="M177" s="61"/>
      <c r="N177" s="43"/>
      <c r="O177" s="38"/>
      <c r="P177" s="61"/>
      <c r="Q177" s="43"/>
      <c r="R177" s="38"/>
      <c r="S177" s="61"/>
      <c r="T177" s="43"/>
      <c r="U177" s="38"/>
      <c r="V177" s="61"/>
      <c r="W177" s="43"/>
      <c r="X177" s="38"/>
      <c r="Y177" s="61"/>
      <c r="Z177" s="43"/>
      <c r="AA177" s="38"/>
      <c r="AB177" s="61"/>
      <c r="AC177" s="43"/>
      <c r="AD177" s="38"/>
      <c r="AE177" s="61"/>
      <c r="AF177" s="43"/>
      <c r="AG177" s="38"/>
      <c r="AH177" s="61"/>
      <c r="AI177" s="43"/>
      <c r="AJ177" s="38"/>
      <c r="AK177" s="61"/>
      <c r="AL177" s="43"/>
      <c r="AM177" s="38"/>
      <c r="AN177" s="61"/>
      <c r="AO177" s="43">
        <f t="shared" si="184"/>
        <v>0</v>
      </c>
      <c r="AP177" s="38">
        <f t="shared" si="147"/>
        <v>0</v>
      </c>
      <c r="AQ177" s="61"/>
      <c r="AR177" s="43"/>
      <c r="AS177" s="38"/>
      <c r="AT177" s="61"/>
      <c r="AU177" s="43"/>
      <c r="AV177" s="38"/>
      <c r="AW177" s="61"/>
      <c r="AX177" s="43"/>
      <c r="AY177" s="38"/>
      <c r="AZ177" s="61"/>
      <c r="BA177" s="43"/>
      <c r="BB177" s="38"/>
      <c r="BC177" s="61"/>
      <c r="BD177" s="43"/>
      <c r="BE177" s="38"/>
      <c r="BF177" s="61"/>
      <c r="BG177" s="43"/>
      <c r="BH177" s="38"/>
      <c r="BI177" s="61"/>
      <c r="BJ177" s="43"/>
      <c r="BK177" s="38"/>
      <c r="BL177" s="61"/>
      <c r="BM177" s="43"/>
      <c r="BN177" s="38"/>
      <c r="BO177" s="61"/>
      <c r="BP177" s="43"/>
      <c r="BQ177" s="38"/>
      <c r="BR177" s="61"/>
      <c r="BS177" s="43"/>
      <c r="BT177" s="38"/>
      <c r="BU177" s="61"/>
      <c r="BV177" s="43"/>
      <c r="BW177" s="38"/>
      <c r="BX177" s="61"/>
      <c r="BY177" s="43"/>
      <c r="BZ177" s="38"/>
      <c r="CA177" s="61"/>
      <c r="CB177" s="43">
        <f t="shared" si="173"/>
        <v>0</v>
      </c>
      <c r="CC177" s="38">
        <f t="shared" si="173"/>
        <v>0</v>
      </c>
      <c r="CD177" s="61"/>
      <c r="CE177" s="43"/>
      <c r="CF177" s="38"/>
      <c r="CG177" s="61"/>
      <c r="CH177" s="43"/>
      <c r="CI177" s="38"/>
      <c r="CJ177" s="61"/>
      <c r="CK177" s="43"/>
      <c r="CL177" s="38"/>
      <c r="CM177" s="61"/>
      <c r="CN177" s="43"/>
      <c r="CO177" s="38"/>
      <c r="CP177" s="61"/>
      <c r="CQ177" s="43"/>
      <c r="CR177" s="38"/>
      <c r="CS177" s="61"/>
      <c r="CT177" s="43"/>
      <c r="CU177" s="38"/>
      <c r="CV177" s="61"/>
      <c r="CW177" s="43"/>
      <c r="CX177" s="38"/>
      <c r="CY177" s="61"/>
      <c r="CZ177" s="43"/>
      <c r="DA177" s="38"/>
      <c r="DB177" s="61"/>
      <c r="DC177" s="43"/>
      <c r="DD177" s="38"/>
      <c r="DE177" s="61"/>
      <c r="DF177" s="43"/>
      <c r="DG177" s="38"/>
      <c r="DH177" s="61"/>
      <c r="DI177" s="43"/>
      <c r="DJ177" s="38"/>
      <c r="DK177" s="61"/>
      <c r="DL177" s="43"/>
      <c r="DM177" s="38"/>
      <c r="DN177" s="61"/>
      <c r="DO177" s="43">
        <f t="shared" si="186"/>
        <v>0</v>
      </c>
      <c r="DP177" s="38">
        <f t="shared" si="148"/>
        <v>0</v>
      </c>
      <c r="DQ177" s="61"/>
    </row>
    <row r="178" spans="2:121" x14ac:dyDescent="0.25">
      <c r="B178" s="199"/>
      <c r="C178" s="190"/>
      <c r="D178" s="83" t="s">
        <v>51</v>
      </c>
      <c r="E178" s="33"/>
      <c r="F178" s="34"/>
      <c r="G178" s="36">
        <f t="shared" ref="G178:G180" si="209">SUM(E178:F178)</f>
        <v>0</v>
      </c>
      <c r="H178" s="33">
        <v>45370.33238</v>
      </c>
      <c r="I178" s="34"/>
      <c r="J178" s="36">
        <f>SUM(H179,I178)</f>
        <v>0</v>
      </c>
      <c r="K178" s="33">
        <v>112163.8625</v>
      </c>
      <c r="L178" s="34"/>
      <c r="M178" s="36">
        <f>SUM(K179,L178)</f>
        <v>0</v>
      </c>
      <c r="N178" s="33"/>
      <c r="O178" s="34"/>
      <c r="P178" s="36">
        <f>SUM(N179,O178)</f>
        <v>0</v>
      </c>
      <c r="Q178" s="33"/>
      <c r="R178" s="34"/>
      <c r="S178" s="36">
        <f>SUM(Q179,R178)</f>
        <v>0</v>
      </c>
      <c r="T178" s="33"/>
      <c r="U178" s="34"/>
      <c r="V178" s="36">
        <f>SUM(T179,U178)</f>
        <v>0</v>
      </c>
      <c r="W178" s="33"/>
      <c r="X178" s="34"/>
      <c r="Y178" s="36">
        <f>SUM(W179,X178)</f>
        <v>0</v>
      </c>
      <c r="Z178" s="33">
        <v>73331.5</v>
      </c>
      <c r="AA178" s="34"/>
      <c r="AB178" s="36">
        <f>SUM(Z178:AA178)</f>
        <v>73331.5</v>
      </c>
      <c r="AC178" s="33"/>
      <c r="AD178" s="34"/>
      <c r="AE178" s="36">
        <f>SUM(AC178:AD178)</f>
        <v>0</v>
      </c>
      <c r="AF178" s="33">
        <v>127762.67252000001</v>
      </c>
      <c r="AG178" s="34"/>
      <c r="AH178" s="36">
        <f>SUM(AF178:AG178)</f>
        <v>127762.67252000001</v>
      </c>
      <c r="AI178" s="33"/>
      <c r="AJ178" s="34"/>
      <c r="AK178" s="36">
        <f>SUM(AI178,AJ178)</f>
        <v>0</v>
      </c>
      <c r="AL178" s="33"/>
      <c r="AM178" s="34"/>
      <c r="AN178" s="36">
        <f>SUM(AL178,AM178)</f>
        <v>0</v>
      </c>
      <c r="AO178" s="33">
        <f t="shared" si="184"/>
        <v>358628.36739999999</v>
      </c>
      <c r="AP178" s="34">
        <f t="shared" si="147"/>
        <v>0</v>
      </c>
      <c r="AQ178" s="36">
        <f>SUM(AO178,AP178)</f>
        <v>358628.36739999999</v>
      </c>
      <c r="AR178" s="33"/>
      <c r="AS178" s="34"/>
      <c r="AT178" s="36">
        <f>SUM(AR178,AS178)</f>
        <v>0</v>
      </c>
      <c r="AU178" s="33">
        <v>64821.312760000001</v>
      </c>
      <c r="AV178" s="34"/>
      <c r="AW178" s="36">
        <f>SUM(AU178,AV178)</f>
        <v>64821.312760000001</v>
      </c>
      <c r="AX178" s="33">
        <v>67601.643250000008</v>
      </c>
      <c r="AY178" s="34"/>
      <c r="AZ178" s="36">
        <f>SUM(AX178,AY178)</f>
        <v>67601.643250000008</v>
      </c>
      <c r="BA178" s="33">
        <v>70029.449219999995</v>
      </c>
      <c r="BB178" s="34"/>
      <c r="BC178" s="36">
        <f>SUM(BA178,BB178)</f>
        <v>70029.449219999995</v>
      </c>
      <c r="BD178" s="33"/>
      <c r="BE178" s="34"/>
      <c r="BF178" s="36">
        <f>SUM(BD178,BE178)</f>
        <v>0</v>
      </c>
      <c r="BG178" s="33">
        <v>79897.335850000003</v>
      </c>
      <c r="BH178" s="34"/>
      <c r="BI178" s="36">
        <f>SUM(BG178,BH178)</f>
        <v>79897.335850000003</v>
      </c>
      <c r="BJ178" s="33"/>
      <c r="BK178" s="34"/>
      <c r="BL178" s="36">
        <f>SUM(BJ178,BK178)</f>
        <v>0</v>
      </c>
      <c r="BM178" s="33"/>
      <c r="BN178" s="34"/>
      <c r="BO178" s="36">
        <f>SUM(BM178,BN178)</f>
        <v>0</v>
      </c>
      <c r="BP178" s="33"/>
      <c r="BQ178" s="34"/>
      <c r="BR178" s="36">
        <f>SUM(BP178,BQ178)</f>
        <v>0</v>
      </c>
      <c r="BS178" s="33"/>
      <c r="BT178" s="34"/>
      <c r="BU178" s="36">
        <f>SUM(BS178,BT178)</f>
        <v>0</v>
      </c>
      <c r="BV178" s="33"/>
      <c r="BW178" s="34"/>
      <c r="BX178" s="36">
        <f>SUM(BV178,BW178)</f>
        <v>0</v>
      </c>
      <c r="BY178" s="33">
        <v>53168.270759999999</v>
      </c>
      <c r="BZ178" s="34"/>
      <c r="CA178" s="36">
        <f>SUM(BY178,BZ178)</f>
        <v>53168.270759999999</v>
      </c>
      <c r="CB178" s="33">
        <f t="shared" si="173"/>
        <v>335518.01184000005</v>
      </c>
      <c r="CC178" s="34">
        <f t="shared" si="173"/>
        <v>0</v>
      </c>
      <c r="CD178" s="36">
        <f>SUM(CB178,CC178)</f>
        <v>335518.01184000005</v>
      </c>
      <c r="CE178" s="33">
        <v>0</v>
      </c>
      <c r="CF178" s="34">
        <v>0</v>
      </c>
      <c r="CG178" s="36">
        <f t="shared" ref="CG178:CG180" si="210">SUM(CE178,CF178)</f>
        <v>0</v>
      </c>
      <c r="CH178" s="33">
        <v>0</v>
      </c>
      <c r="CI178" s="34">
        <v>0</v>
      </c>
      <c r="CJ178" s="36">
        <f>SUM(CH178,CI178)</f>
        <v>0</v>
      </c>
      <c r="CK178" s="33">
        <v>0</v>
      </c>
      <c r="CL178" s="34">
        <v>0</v>
      </c>
      <c r="CM178" s="36">
        <f>SUM(CK178,CL178)</f>
        <v>0</v>
      </c>
      <c r="CN178" s="33">
        <v>0</v>
      </c>
      <c r="CO178" s="34"/>
      <c r="CP178" s="36">
        <f>SUM(CN178,CO178)</f>
        <v>0</v>
      </c>
      <c r="CQ178" s="33">
        <v>0</v>
      </c>
      <c r="CR178" s="34">
        <v>0</v>
      </c>
      <c r="CS178" s="36">
        <f>SUM(CQ178,CR178)</f>
        <v>0</v>
      </c>
      <c r="CT178" s="33"/>
      <c r="CU178" s="34"/>
      <c r="CV178" s="36"/>
      <c r="CW178" s="33"/>
      <c r="CX178" s="34"/>
      <c r="CY178" s="36"/>
      <c r="CZ178" s="33"/>
      <c r="DA178" s="34"/>
      <c r="DB178" s="36"/>
      <c r="DC178" s="33"/>
      <c r="DD178" s="34"/>
      <c r="DE178" s="36"/>
      <c r="DF178" s="33"/>
      <c r="DG178" s="34"/>
      <c r="DH178" s="36"/>
      <c r="DI178" s="33"/>
      <c r="DJ178" s="34"/>
      <c r="DK178" s="36"/>
      <c r="DL178" s="33"/>
      <c r="DM178" s="34"/>
      <c r="DN178" s="36"/>
      <c r="DO178" s="33">
        <f t="shared" si="186"/>
        <v>0</v>
      </c>
      <c r="DP178" s="34">
        <f t="shared" si="148"/>
        <v>0</v>
      </c>
      <c r="DQ178" s="36">
        <f>SUM(DO178,DP178)</f>
        <v>0</v>
      </c>
    </row>
    <row r="179" spans="2:121" x14ac:dyDescent="0.25">
      <c r="B179" s="199"/>
      <c r="C179" s="190"/>
      <c r="D179" s="83" t="s">
        <v>52</v>
      </c>
      <c r="E179" s="33"/>
      <c r="F179" s="34"/>
      <c r="G179" s="36">
        <f t="shared" si="209"/>
        <v>0</v>
      </c>
      <c r="H179" s="33"/>
      <c r="I179" s="34"/>
      <c r="J179" s="36">
        <f>SUM(H179,I179)</f>
        <v>0</v>
      </c>
      <c r="K179" s="33"/>
      <c r="L179" s="34"/>
      <c r="M179" s="36">
        <f>SUM(K179,L179)</f>
        <v>0</v>
      </c>
      <c r="N179" s="33"/>
      <c r="O179" s="34"/>
      <c r="P179" s="36">
        <f>SUM(N179,O179)</f>
        <v>0</v>
      </c>
      <c r="Q179" s="33"/>
      <c r="R179" s="34"/>
      <c r="S179" s="36">
        <f>SUM(Q179,R179)</f>
        <v>0</v>
      </c>
      <c r="T179" s="33"/>
      <c r="U179" s="34"/>
      <c r="V179" s="36">
        <f>SUM(T179,U179)</f>
        <v>0</v>
      </c>
      <c r="W179" s="33"/>
      <c r="X179" s="34"/>
      <c r="Y179" s="36">
        <f>SUM(W179,X179)</f>
        <v>0</v>
      </c>
      <c r="Z179" s="33"/>
      <c r="AA179" s="34"/>
      <c r="AB179" s="36">
        <f t="shared" ref="AB179:AB180" si="211">SUM(Z179:AA179)</f>
        <v>0</v>
      </c>
      <c r="AC179" s="33"/>
      <c r="AD179" s="34"/>
      <c r="AE179" s="36">
        <f t="shared" ref="AE179:AE180" si="212">SUM(AC179:AD179)</f>
        <v>0</v>
      </c>
      <c r="AF179" s="33"/>
      <c r="AG179" s="34"/>
      <c r="AH179" s="36">
        <f t="shared" ref="AH179:AH180" si="213">SUM(AF179:AG179)</f>
        <v>0</v>
      </c>
      <c r="AI179" s="33"/>
      <c r="AJ179" s="34"/>
      <c r="AK179" s="36">
        <f>SUM(AI179,AJ179)</f>
        <v>0</v>
      </c>
      <c r="AL179" s="33"/>
      <c r="AM179" s="34"/>
      <c r="AN179" s="36">
        <f>SUM(AL179,AM179)</f>
        <v>0</v>
      </c>
      <c r="AO179" s="33">
        <f t="shared" si="184"/>
        <v>0</v>
      </c>
      <c r="AP179" s="34">
        <f t="shared" si="147"/>
        <v>0</v>
      </c>
      <c r="AQ179" s="36">
        <f>SUM(AO179,AP179)</f>
        <v>0</v>
      </c>
      <c r="AR179" s="33"/>
      <c r="AS179" s="34"/>
      <c r="AT179" s="36">
        <f>SUM(AR179,AS179)</f>
        <v>0</v>
      </c>
      <c r="AU179" s="33"/>
      <c r="AV179" s="34"/>
      <c r="AW179" s="36">
        <f>SUM(AU179,AV179)</f>
        <v>0</v>
      </c>
      <c r="AX179" s="33"/>
      <c r="AY179" s="34"/>
      <c r="AZ179" s="36">
        <f>SUM(AX179,AY179)</f>
        <v>0</v>
      </c>
      <c r="BA179" s="33"/>
      <c r="BB179" s="34"/>
      <c r="BC179" s="36">
        <f>SUM(BA179,BB179)</f>
        <v>0</v>
      </c>
      <c r="BD179" s="33"/>
      <c r="BE179" s="34"/>
      <c r="BF179" s="36">
        <f>SUM(BD179,BE179)</f>
        <v>0</v>
      </c>
      <c r="BG179" s="33"/>
      <c r="BH179" s="34"/>
      <c r="BI179" s="36">
        <f>SUM(BG179,BH179)</f>
        <v>0</v>
      </c>
      <c r="BJ179" s="33"/>
      <c r="BK179" s="34"/>
      <c r="BL179" s="36">
        <f>SUM(BJ179,BK179)</f>
        <v>0</v>
      </c>
      <c r="BM179" s="33"/>
      <c r="BN179" s="34"/>
      <c r="BO179" s="36">
        <f>SUM(BM179,BN179)</f>
        <v>0</v>
      </c>
      <c r="BP179" s="33"/>
      <c r="BQ179" s="34"/>
      <c r="BR179" s="36">
        <f>SUM(BP179,BQ179)</f>
        <v>0</v>
      </c>
      <c r="BS179" s="33"/>
      <c r="BT179" s="34"/>
      <c r="BU179" s="36">
        <f>SUM(BS179,BT179)</f>
        <v>0</v>
      </c>
      <c r="BV179" s="33"/>
      <c r="BW179" s="34"/>
      <c r="BX179" s="36">
        <f>SUM(BV179,BW179)</f>
        <v>0</v>
      </c>
      <c r="BY179" s="33"/>
      <c r="BZ179" s="34"/>
      <c r="CA179" s="36">
        <f>SUM(BY179,BZ179)</f>
        <v>0</v>
      </c>
      <c r="CB179" s="33">
        <f t="shared" si="173"/>
        <v>0</v>
      </c>
      <c r="CC179" s="34">
        <f t="shared" si="173"/>
        <v>0</v>
      </c>
      <c r="CD179" s="36">
        <f>SUM(CB179,CC179)</f>
        <v>0</v>
      </c>
      <c r="CE179" s="33">
        <v>0</v>
      </c>
      <c r="CF179" s="34">
        <v>0</v>
      </c>
      <c r="CG179" s="36">
        <f t="shared" si="210"/>
        <v>0</v>
      </c>
      <c r="CH179" s="33">
        <v>0</v>
      </c>
      <c r="CI179" s="34">
        <v>0</v>
      </c>
      <c r="CJ179" s="36">
        <f>SUM(CH179,CI179)</f>
        <v>0</v>
      </c>
      <c r="CK179" s="33">
        <v>0</v>
      </c>
      <c r="CL179" s="34">
        <v>0</v>
      </c>
      <c r="CM179" s="36">
        <f>SUM(CK179,CL179)</f>
        <v>0</v>
      </c>
      <c r="CN179" s="33">
        <v>0</v>
      </c>
      <c r="CO179" s="34"/>
      <c r="CP179" s="36">
        <f>SUM(CN179,CO179)</f>
        <v>0</v>
      </c>
      <c r="CQ179" s="33">
        <v>0</v>
      </c>
      <c r="CR179" s="34">
        <v>0</v>
      </c>
      <c r="CS179" s="36">
        <f>SUM(CQ179,CR179)</f>
        <v>0</v>
      </c>
      <c r="CT179" s="33"/>
      <c r="CU179" s="34"/>
      <c r="CV179" s="36"/>
      <c r="CW179" s="33"/>
      <c r="CX179" s="34"/>
      <c r="CY179" s="36"/>
      <c r="CZ179" s="33"/>
      <c r="DA179" s="34"/>
      <c r="DB179" s="36"/>
      <c r="DC179" s="33"/>
      <c r="DD179" s="34"/>
      <c r="DE179" s="36"/>
      <c r="DF179" s="33"/>
      <c r="DG179" s="34"/>
      <c r="DH179" s="36"/>
      <c r="DI179" s="33"/>
      <c r="DJ179" s="34"/>
      <c r="DK179" s="36"/>
      <c r="DL179" s="33"/>
      <c r="DM179" s="34"/>
      <c r="DN179" s="36"/>
      <c r="DO179" s="33">
        <f t="shared" si="186"/>
        <v>0</v>
      </c>
      <c r="DP179" s="34">
        <f t="shared" si="148"/>
        <v>0</v>
      </c>
      <c r="DQ179" s="36">
        <f>SUM(DO179,DP179)</f>
        <v>0</v>
      </c>
    </row>
    <row r="180" spans="2:121" x14ac:dyDescent="0.25">
      <c r="B180" s="199"/>
      <c r="C180" s="190"/>
      <c r="D180" s="83" t="s">
        <v>53</v>
      </c>
      <c r="E180" s="37">
        <v>1711.2442748091732</v>
      </c>
      <c r="F180" s="35">
        <v>3729.8091603053717</v>
      </c>
      <c r="G180" s="36">
        <f t="shared" si="209"/>
        <v>5441.0534351145452</v>
      </c>
      <c r="H180" s="37">
        <v>2409.9961832061263</v>
      </c>
      <c r="I180" s="35">
        <v>4371.4618320611016</v>
      </c>
      <c r="J180" s="36">
        <v>0</v>
      </c>
      <c r="K180" s="37">
        <v>2401.8473282442928</v>
      </c>
      <c r="L180" s="35"/>
      <c r="M180" s="36">
        <f>SUM(K180,L180)</f>
        <v>2401.8473282442928</v>
      </c>
      <c r="N180" s="37">
        <v>2405.583969465667</v>
      </c>
      <c r="O180" s="35">
        <v>10908.324427480999</v>
      </c>
      <c r="P180" s="36">
        <f>SUM(N180,O180)</f>
        <v>13313.908396946666</v>
      </c>
      <c r="Q180" s="37">
        <v>1733.2099236641352</v>
      </c>
      <c r="R180" s="35">
        <v>364.50381679389591</v>
      </c>
      <c r="S180" s="36">
        <f>SUM(Q180,R180)</f>
        <v>2097.7137404580312</v>
      </c>
      <c r="T180" s="37">
        <v>2278.2480916030704</v>
      </c>
      <c r="U180" s="35">
        <v>4886.6450381679761</v>
      </c>
      <c r="V180" s="36">
        <f>SUM(T180,U180)</f>
        <v>7164.893129771046</v>
      </c>
      <c r="W180" s="37">
        <v>1541.1221374045917</v>
      </c>
      <c r="X180" s="35"/>
      <c r="Y180" s="36">
        <f>SUM(W180,X180)</f>
        <v>1541.1221374045917</v>
      </c>
      <c r="Z180" s="37">
        <v>6816.0076335878384</v>
      </c>
      <c r="AA180" s="35"/>
      <c r="AB180" s="36">
        <f t="shared" si="211"/>
        <v>6816.0076335878384</v>
      </c>
      <c r="AC180" s="37">
        <v>2420.9045801526895</v>
      </c>
      <c r="AD180" s="35"/>
      <c r="AE180" s="36">
        <f t="shared" si="212"/>
        <v>2420.9045801526895</v>
      </c>
      <c r="AF180" s="37">
        <v>2155.1145038168097</v>
      </c>
      <c r="AG180" s="35"/>
      <c r="AH180" s="36">
        <f t="shared" si="213"/>
        <v>2155.1145038168097</v>
      </c>
      <c r="AI180" s="37">
        <v>1720.4007633587921</v>
      </c>
      <c r="AJ180" s="35"/>
      <c r="AK180" s="36">
        <f>SUM(AI180,AJ180)</f>
        <v>1720.4007633587921</v>
      </c>
      <c r="AL180" s="37">
        <v>3041.1030534351262</v>
      </c>
      <c r="AM180" s="35"/>
      <c r="AN180" s="36">
        <f>SUM(AL180,AM180)</f>
        <v>3041.1030534351262</v>
      </c>
      <c r="AO180" s="37">
        <f t="shared" si="184"/>
        <v>30634.782442748314</v>
      </c>
      <c r="AP180" s="35">
        <f t="shared" si="147"/>
        <v>24260.744274809342</v>
      </c>
      <c r="AQ180" s="36">
        <f>SUM(AO180,AP180)</f>
        <v>54895.526717557659</v>
      </c>
      <c r="AR180" s="37">
        <v>45598.211450000003</v>
      </c>
      <c r="AS180" s="35">
        <v>11391.156489999999</v>
      </c>
      <c r="AT180" s="36">
        <f>SUM(AR180,AS180)</f>
        <v>56989.367940000004</v>
      </c>
      <c r="AU180" s="37">
        <v>2076.1946560000001</v>
      </c>
      <c r="AV180" s="35">
        <v>14169.5458</v>
      </c>
      <c r="AW180" s="36">
        <f>SUM(AU180,AV180)</f>
        <v>16245.740456</v>
      </c>
      <c r="AX180" s="37">
        <v>620.26717559999997</v>
      </c>
      <c r="AY180" s="35">
        <v>24624.034350000002</v>
      </c>
      <c r="AZ180" s="36">
        <f>SUM(AX180,AY180)</f>
        <v>25244.3015256</v>
      </c>
      <c r="BA180" s="37">
        <v>761.31679389999999</v>
      </c>
      <c r="BB180" s="35">
        <v>19647.167939999999</v>
      </c>
      <c r="BC180" s="36">
        <f>SUM(BA180,BB180)</f>
        <v>20408.484733900001</v>
      </c>
      <c r="BD180" s="37">
        <v>653.77480920000005</v>
      </c>
      <c r="BE180" s="35">
        <v>10821.332060000001</v>
      </c>
      <c r="BF180" s="36">
        <f>SUM(BD180,BE180)</f>
        <v>11475.106869200001</v>
      </c>
      <c r="BG180" s="37">
        <v>2270.6183209999999</v>
      </c>
      <c r="BH180" s="35">
        <v>6536.0152669999998</v>
      </c>
      <c r="BI180" s="36">
        <f>SUM(BG180,BH180)</f>
        <v>8806.6335880000006</v>
      </c>
      <c r="BJ180" s="37">
        <v>1437.0763360000001</v>
      </c>
      <c r="BK180" s="35">
        <v>6778.9809160000004</v>
      </c>
      <c r="BL180" s="36">
        <f>SUM(BJ180,BK180)</f>
        <v>8216.0572520000005</v>
      </c>
      <c r="BM180" s="37">
        <v>515.39694659999998</v>
      </c>
      <c r="BN180" s="35"/>
      <c r="BO180" s="36">
        <f>SUM(BM180,BN180)</f>
        <v>515.39694659999998</v>
      </c>
      <c r="BP180" s="37">
        <v>68433.265839999993</v>
      </c>
      <c r="BQ180" s="35"/>
      <c r="BR180" s="36">
        <f>SUM(BP180,BQ180)</f>
        <v>68433.265839999993</v>
      </c>
      <c r="BS180" s="37">
        <v>542.13740459999997</v>
      </c>
      <c r="BT180" s="35"/>
      <c r="BU180" s="36">
        <f>SUM(BS180,BT180)</f>
        <v>542.13740459999997</v>
      </c>
      <c r="BV180" s="37">
        <v>2685.4580150000002</v>
      </c>
      <c r="BW180" s="35"/>
      <c r="BX180" s="36">
        <f>SUM(BV180,BW180)</f>
        <v>2685.4580150000002</v>
      </c>
      <c r="BY180" s="37">
        <v>413.14885500000003</v>
      </c>
      <c r="BZ180" s="35"/>
      <c r="CA180" s="36">
        <f>SUM(BY180,BZ180)</f>
        <v>413.14885500000003</v>
      </c>
      <c r="CB180" s="37">
        <f t="shared" si="173"/>
        <v>126006.86660289999</v>
      </c>
      <c r="CC180" s="35">
        <f t="shared" si="173"/>
        <v>93968.232822999998</v>
      </c>
      <c r="CD180" s="36">
        <f>SUM(CB180,CC180)</f>
        <v>219975.09942589997</v>
      </c>
      <c r="CE180" s="37">
        <v>201.1908397</v>
      </c>
      <c r="CF180" s="35">
        <v>0</v>
      </c>
      <c r="CG180" s="36">
        <f t="shared" si="210"/>
        <v>201.1908397</v>
      </c>
      <c r="CH180" s="37">
        <v>244.33587790000001</v>
      </c>
      <c r="CI180" s="35">
        <v>19.08396947</v>
      </c>
      <c r="CJ180" s="36">
        <f>SUM(CH180,CI180)</f>
        <v>263.41984737000001</v>
      </c>
      <c r="CK180" s="37">
        <v>358.09160309999999</v>
      </c>
      <c r="CL180" s="35">
        <v>0</v>
      </c>
      <c r="CM180" s="36">
        <f>SUM(CK180,CL180)</f>
        <v>358.09160309999999</v>
      </c>
      <c r="CN180" s="37">
        <v>202.1793893</v>
      </c>
      <c r="CO180" s="35">
        <v>639.43511450000005</v>
      </c>
      <c r="CP180" s="36">
        <f>SUM(CN180,CO180)</f>
        <v>841.61450380000008</v>
      </c>
      <c r="CQ180" s="37">
        <v>388.9770992</v>
      </c>
      <c r="CR180" s="35">
        <v>0</v>
      </c>
      <c r="CS180" s="36">
        <f>SUM(CQ180,CR180)</f>
        <v>388.9770992</v>
      </c>
      <c r="CT180" s="37"/>
      <c r="CU180" s="35"/>
      <c r="CV180" s="36"/>
      <c r="CW180" s="37"/>
      <c r="CX180" s="35"/>
      <c r="CY180" s="36"/>
      <c r="CZ180" s="37"/>
      <c r="DA180" s="35"/>
      <c r="DB180" s="36"/>
      <c r="DC180" s="37"/>
      <c r="DD180" s="35"/>
      <c r="DE180" s="36"/>
      <c r="DF180" s="37"/>
      <c r="DG180" s="35"/>
      <c r="DH180" s="36"/>
      <c r="DI180" s="37"/>
      <c r="DJ180" s="35"/>
      <c r="DK180" s="36"/>
      <c r="DL180" s="37"/>
      <c r="DM180" s="35"/>
      <c r="DN180" s="36"/>
      <c r="DO180" s="37">
        <f t="shared" si="186"/>
        <v>1394.7748091999999</v>
      </c>
      <c r="DP180" s="35">
        <f t="shared" si="148"/>
        <v>658.51908397000011</v>
      </c>
      <c r="DQ180" s="36">
        <f>SUM(DO180,DP180)</f>
        <v>2053.29389317</v>
      </c>
    </row>
    <row r="181" spans="2:121" x14ac:dyDescent="0.25">
      <c r="B181" s="199"/>
      <c r="C181" s="190"/>
      <c r="D181" s="84" t="s">
        <v>54</v>
      </c>
      <c r="E181" s="40">
        <f t="shared" ref="E181:AN181" si="214">+SUM(E178:E180)</f>
        <v>1711.2442748091732</v>
      </c>
      <c r="F181" s="41">
        <f t="shared" si="214"/>
        <v>3729.8091603053717</v>
      </c>
      <c r="G181" s="42">
        <f t="shared" si="214"/>
        <v>5441.0534351145452</v>
      </c>
      <c r="H181" s="40">
        <f t="shared" si="214"/>
        <v>47780.328563206123</v>
      </c>
      <c r="I181" s="41">
        <f t="shared" si="214"/>
        <v>4371.4618320611016</v>
      </c>
      <c r="J181" s="42">
        <f t="shared" si="214"/>
        <v>0</v>
      </c>
      <c r="K181" s="40">
        <f t="shared" si="214"/>
        <v>114565.70982824429</v>
      </c>
      <c r="L181" s="41">
        <f t="shared" si="214"/>
        <v>0</v>
      </c>
      <c r="M181" s="42">
        <f t="shared" si="214"/>
        <v>2401.8473282442928</v>
      </c>
      <c r="N181" s="40">
        <f t="shared" si="214"/>
        <v>2405.583969465667</v>
      </c>
      <c r="O181" s="41">
        <f t="shared" si="214"/>
        <v>10908.324427480999</v>
      </c>
      <c r="P181" s="42">
        <f t="shared" si="214"/>
        <v>13313.908396946666</v>
      </c>
      <c r="Q181" s="40">
        <f t="shared" si="214"/>
        <v>1733.2099236641352</v>
      </c>
      <c r="R181" s="41">
        <f t="shared" si="214"/>
        <v>364.50381679389591</v>
      </c>
      <c r="S181" s="42">
        <f t="shared" si="214"/>
        <v>2097.7137404580312</v>
      </c>
      <c r="T181" s="40">
        <f t="shared" si="214"/>
        <v>2278.2480916030704</v>
      </c>
      <c r="U181" s="41">
        <f t="shared" si="214"/>
        <v>4886.6450381679761</v>
      </c>
      <c r="V181" s="42">
        <f t="shared" si="214"/>
        <v>7164.893129771046</v>
      </c>
      <c r="W181" s="40">
        <f t="shared" si="214"/>
        <v>1541.1221374045917</v>
      </c>
      <c r="X181" s="41">
        <f t="shared" si="214"/>
        <v>0</v>
      </c>
      <c r="Y181" s="42">
        <f t="shared" si="214"/>
        <v>1541.1221374045917</v>
      </c>
      <c r="Z181" s="40">
        <f t="shared" si="214"/>
        <v>80147.50763358784</v>
      </c>
      <c r="AA181" s="41">
        <f t="shared" si="214"/>
        <v>0</v>
      </c>
      <c r="AB181" s="42">
        <f t="shared" si="214"/>
        <v>80147.50763358784</v>
      </c>
      <c r="AC181" s="40">
        <f t="shared" si="214"/>
        <v>2420.9045801526895</v>
      </c>
      <c r="AD181" s="41">
        <f t="shared" si="214"/>
        <v>0</v>
      </c>
      <c r="AE181" s="42">
        <f t="shared" si="214"/>
        <v>2420.9045801526895</v>
      </c>
      <c r="AF181" s="40">
        <f t="shared" si="214"/>
        <v>129917.78702381681</v>
      </c>
      <c r="AG181" s="41">
        <f t="shared" si="214"/>
        <v>0</v>
      </c>
      <c r="AH181" s="42">
        <f t="shared" si="214"/>
        <v>129917.78702381681</v>
      </c>
      <c r="AI181" s="40">
        <f t="shared" si="214"/>
        <v>1720.4007633587921</v>
      </c>
      <c r="AJ181" s="41">
        <f t="shared" si="214"/>
        <v>0</v>
      </c>
      <c r="AK181" s="42">
        <f t="shared" si="214"/>
        <v>1720.4007633587921</v>
      </c>
      <c r="AL181" s="40">
        <f t="shared" si="214"/>
        <v>3041.1030534351262</v>
      </c>
      <c r="AM181" s="41">
        <f t="shared" si="214"/>
        <v>0</v>
      </c>
      <c r="AN181" s="42">
        <f t="shared" si="214"/>
        <v>3041.1030534351262</v>
      </c>
      <c r="AO181" s="40">
        <f t="shared" si="184"/>
        <v>389263.1498427483</v>
      </c>
      <c r="AP181" s="41">
        <f t="shared" si="147"/>
        <v>24260.744274809342</v>
      </c>
      <c r="AQ181" s="42">
        <f>+SUM(AQ178:AQ180)</f>
        <v>413523.89411755768</v>
      </c>
      <c r="AR181" s="40">
        <f t="shared" ref="AR181:CA181" si="215">+SUM(AR178:AR180)</f>
        <v>45598.211450000003</v>
      </c>
      <c r="AS181" s="41">
        <f t="shared" si="215"/>
        <v>11391.156489999999</v>
      </c>
      <c r="AT181" s="42">
        <f t="shared" si="215"/>
        <v>56989.367940000004</v>
      </c>
      <c r="AU181" s="40">
        <f t="shared" si="215"/>
        <v>66897.507416000008</v>
      </c>
      <c r="AV181" s="41">
        <f t="shared" si="215"/>
        <v>14169.5458</v>
      </c>
      <c r="AW181" s="42">
        <f t="shared" si="215"/>
        <v>81067.053216</v>
      </c>
      <c r="AX181" s="40">
        <f t="shared" si="215"/>
        <v>68221.910425600014</v>
      </c>
      <c r="AY181" s="41">
        <f t="shared" si="215"/>
        <v>24624.034350000002</v>
      </c>
      <c r="AZ181" s="42">
        <f t="shared" si="215"/>
        <v>92845.944775600015</v>
      </c>
      <c r="BA181" s="40">
        <f t="shared" si="215"/>
        <v>70790.766013899993</v>
      </c>
      <c r="BB181" s="41">
        <f t="shared" si="215"/>
        <v>19647.167939999999</v>
      </c>
      <c r="BC181" s="42">
        <f t="shared" si="215"/>
        <v>90437.933953899992</v>
      </c>
      <c r="BD181" s="40">
        <f t="shared" si="215"/>
        <v>653.77480920000005</v>
      </c>
      <c r="BE181" s="41">
        <f t="shared" si="215"/>
        <v>10821.332060000001</v>
      </c>
      <c r="BF181" s="42">
        <f t="shared" si="215"/>
        <v>11475.106869200001</v>
      </c>
      <c r="BG181" s="40">
        <f t="shared" si="215"/>
        <v>82167.954171000005</v>
      </c>
      <c r="BH181" s="41">
        <f t="shared" si="215"/>
        <v>6536.0152669999998</v>
      </c>
      <c r="BI181" s="42">
        <f t="shared" si="215"/>
        <v>88703.969438</v>
      </c>
      <c r="BJ181" s="40">
        <f t="shared" si="215"/>
        <v>1437.0763360000001</v>
      </c>
      <c r="BK181" s="41">
        <f t="shared" si="215"/>
        <v>6778.9809160000004</v>
      </c>
      <c r="BL181" s="42">
        <f t="shared" si="215"/>
        <v>8216.0572520000005</v>
      </c>
      <c r="BM181" s="40">
        <f t="shared" si="215"/>
        <v>515.39694659999998</v>
      </c>
      <c r="BN181" s="41">
        <f t="shared" si="215"/>
        <v>0</v>
      </c>
      <c r="BO181" s="42">
        <f t="shared" si="215"/>
        <v>515.39694659999998</v>
      </c>
      <c r="BP181" s="40">
        <f t="shared" si="215"/>
        <v>68433.265839999993</v>
      </c>
      <c r="BQ181" s="41">
        <f t="shared" si="215"/>
        <v>0</v>
      </c>
      <c r="BR181" s="42">
        <f t="shared" si="215"/>
        <v>68433.265839999993</v>
      </c>
      <c r="BS181" s="40">
        <f t="shared" si="215"/>
        <v>542.13740459999997</v>
      </c>
      <c r="BT181" s="41">
        <f t="shared" si="215"/>
        <v>0</v>
      </c>
      <c r="BU181" s="42">
        <f t="shared" si="215"/>
        <v>542.13740459999997</v>
      </c>
      <c r="BV181" s="40">
        <f t="shared" si="215"/>
        <v>2685.4580150000002</v>
      </c>
      <c r="BW181" s="41">
        <f t="shared" si="215"/>
        <v>0</v>
      </c>
      <c r="BX181" s="42">
        <f t="shared" si="215"/>
        <v>2685.4580150000002</v>
      </c>
      <c r="BY181" s="40">
        <f t="shared" si="215"/>
        <v>53581.419614999999</v>
      </c>
      <c r="BZ181" s="41">
        <f t="shared" si="215"/>
        <v>0</v>
      </c>
      <c r="CA181" s="42">
        <f t="shared" si="215"/>
        <v>53581.419614999999</v>
      </c>
      <c r="CB181" s="40">
        <f t="shared" si="173"/>
        <v>461524.87844290002</v>
      </c>
      <c r="CC181" s="41">
        <f t="shared" si="173"/>
        <v>93968.232822999998</v>
      </c>
      <c r="CD181" s="42">
        <f>+SUM(CD178:CD180)</f>
        <v>555493.11126590008</v>
      </c>
      <c r="CE181" s="40">
        <f t="shared" ref="CE181:DN181" si="216">+SUM(CE178:CE180)</f>
        <v>201.1908397</v>
      </c>
      <c r="CF181" s="41">
        <f t="shared" si="216"/>
        <v>0</v>
      </c>
      <c r="CG181" s="42">
        <f>SUM(CG178:CG180)</f>
        <v>201.1908397</v>
      </c>
      <c r="CH181" s="40">
        <f t="shared" ref="CH181:CS181" si="217">+SUM(CH178:CH180)</f>
        <v>244.33587790000001</v>
      </c>
      <c r="CI181" s="41">
        <f t="shared" si="217"/>
        <v>19.08396947</v>
      </c>
      <c r="CJ181" s="42">
        <f t="shared" si="217"/>
        <v>263.41984737000001</v>
      </c>
      <c r="CK181" s="40">
        <f t="shared" si="217"/>
        <v>358.09160309999999</v>
      </c>
      <c r="CL181" s="41">
        <f t="shared" si="217"/>
        <v>0</v>
      </c>
      <c r="CM181" s="42">
        <f t="shared" si="217"/>
        <v>358.09160309999999</v>
      </c>
      <c r="CN181" s="40">
        <f t="shared" si="217"/>
        <v>202.1793893</v>
      </c>
      <c r="CO181" s="41">
        <f t="shared" si="217"/>
        <v>639.43511450000005</v>
      </c>
      <c r="CP181" s="42">
        <f t="shared" si="217"/>
        <v>841.61450380000008</v>
      </c>
      <c r="CQ181" s="40">
        <f t="shared" si="217"/>
        <v>388.9770992</v>
      </c>
      <c r="CR181" s="41">
        <f t="shared" si="217"/>
        <v>0</v>
      </c>
      <c r="CS181" s="42">
        <f t="shared" si="217"/>
        <v>388.9770992</v>
      </c>
      <c r="CT181" s="40">
        <f t="shared" si="216"/>
        <v>0</v>
      </c>
      <c r="CU181" s="41">
        <f t="shared" si="216"/>
        <v>0</v>
      </c>
      <c r="CV181" s="42">
        <f t="shared" si="216"/>
        <v>0</v>
      </c>
      <c r="CW181" s="40">
        <f t="shared" si="216"/>
        <v>0</v>
      </c>
      <c r="CX181" s="41">
        <f t="shared" si="216"/>
        <v>0</v>
      </c>
      <c r="CY181" s="42">
        <f t="shared" si="216"/>
        <v>0</v>
      </c>
      <c r="CZ181" s="40">
        <f t="shared" si="216"/>
        <v>0</v>
      </c>
      <c r="DA181" s="41">
        <f t="shared" si="216"/>
        <v>0</v>
      </c>
      <c r="DB181" s="42">
        <f t="shared" si="216"/>
        <v>0</v>
      </c>
      <c r="DC181" s="40">
        <f t="shared" si="216"/>
        <v>0</v>
      </c>
      <c r="DD181" s="41">
        <f t="shared" si="216"/>
        <v>0</v>
      </c>
      <c r="DE181" s="42">
        <f t="shared" si="216"/>
        <v>0</v>
      </c>
      <c r="DF181" s="40">
        <f t="shared" si="216"/>
        <v>0</v>
      </c>
      <c r="DG181" s="41">
        <f t="shared" si="216"/>
        <v>0</v>
      </c>
      <c r="DH181" s="42">
        <f t="shared" si="216"/>
        <v>0</v>
      </c>
      <c r="DI181" s="40">
        <f t="shared" si="216"/>
        <v>0</v>
      </c>
      <c r="DJ181" s="41">
        <f t="shared" si="216"/>
        <v>0</v>
      </c>
      <c r="DK181" s="42">
        <f t="shared" si="216"/>
        <v>0</v>
      </c>
      <c r="DL181" s="40">
        <f t="shared" si="216"/>
        <v>0</v>
      </c>
      <c r="DM181" s="41">
        <f t="shared" si="216"/>
        <v>0</v>
      </c>
      <c r="DN181" s="42">
        <f t="shared" si="216"/>
        <v>0</v>
      </c>
      <c r="DO181" s="40">
        <f t="shared" si="186"/>
        <v>1394.7748091999999</v>
      </c>
      <c r="DP181" s="41">
        <f t="shared" si="148"/>
        <v>658.51908397000011</v>
      </c>
      <c r="DQ181" s="42">
        <f>+SUM(DQ178:DQ180)</f>
        <v>2053.29389317</v>
      </c>
    </row>
    <row r="182" spans="2:121" ht="14.45" customHeight="1" x14ac:dyDescent="0.25">
      <c r="B182" s="199"/>
      <c r="C182" s="190"/>
      <c r="D182" s="85" t="s">
        <v>55</v>
      </c>
      <c r="E182" s="43"/>
      <c r="F182" s="38"/>
      <c r="G182" s="36"/>
      <c r="H182" s="43"/>
      <c r="I182" s="38"/>
      <c r="J182" s="36"/>
      <c r="K182" s="43"/>
      <c r="L182" s="38"/>
      <c r="M182" s="36"/>
      <c r="N182" s="43"/>
      <c r="O182" s="38"/>
      <c r="P182" s="36"/>
      <c r="Q182" s="43"/>
      <c r="R182" s="38"/>
      <c r="S182" s="36"/>
      <c r="T182" s="43"/>
      <c r="U182" s="38"/>
      <c r="V182" s="36"/>
      <c r="W182" s="43"/>
      <c r="X182" s="38"/>
      <c r="Y182" s="36"/>
      <c r="Z182" s="43"/>
      <c r="AA182" s="38"/>
      <c r="AB182" s="36"/>
      <c r="AC182" s="43"/>
      <c r="AD182" s="38"/>
      <c r="AE182" s="36"/>
      <c r="AF182" s="43"/>
      <c r="AG182" s="38"/>
      <c r="AH182" s="36"/>
      <c r="AI182" s="43"/>
      <c r="AJ182" s="38"/>
      <c r="AK182" s="36"/>
      <c r="AL182" s="43"/>
      <c r="AM182" s="38"/>
      <c r="AN182" s="36"/>
      <c r="AO182" s="43">
        <f t="shared" si="184"/>
        <v>0</v>
      </c>
      <c r="AP182" s="38">
        <f t="shared" si="147"/>
        <v>0</v>
      </c>
      <c r="AQ182" s="36"/>
      <c r="AR182" s="43"/>
      <c r="AS182" s="38"/>
      <c r="AT182" s="36"/>
      <c r="AU182" s="43"/>
      <c r="AV182" s="38"/>
      <c r="AW182" s="36"/>
      <c r="AX182" s="43"/>
      <c r="AY182" s="38"/>
      <c r="AZ182" s="36"/>
      <c r="BA182" s="43"/>
      <c r="BB182" s="38"/>
      <c r="BC182" s="36"/>
      <c r="BD182" s="43"/>
      <c r="BE182" s="38"/>
      <c r="BF182" s="36"/>
      <c r="BG182" s="43"/>
      <c r="BH182" s="38"/>
      <c r="BI182" s="36"/>
      <c r="BJ182" s="43"/>
      <c r="BK182" s="38"/>
      <c r="BL182" s="36"/>
      <c r="BM182" s="43"/>
      <c r="BN182" s="38"/>
      <c r="BO182" s="36"/>
      <c r="BP182" s="43"/>
      <c r="BQ182" s="38"/>
      <c r="BR182" s="36"/>
      <c r="BS182" s="43"/>
      <c r="BT182" s="38"/>
      <c r="BU182" s="36"/>
      <c r="BV182" s="43"/>
      <c r="BW182" s="38"/>
      <c r="BX182" s="36"/>
      <c r="BY182" s="43"/>
      <c r="BZ182" s="38"/>
      <c r="CA182" s="36"/>
      <c r="CB182" s="43">
        <f t="shared" si="173"/>
        <v>0</v>
      </c>
      <c r="CC182" s="38">
        <f t="shared" si="173"/>
        <v>0</v>
      </c>
      <c r="CD182" s="36"/>
      <c r="CE182" s="43"/>
      <c r="CF182" s="38"/>
      <c r="CG182" s="36"/>
      <c r="CH182" s="43"/>
      <c r="CI182" s="38"/>
      <c r="CJ182" s="36"/>
      <c r="CK182" s="43"/>
      <c r="CL182" s="38"/>
      <c r="CM182" s="36"/>
      <c r="CN182" s="43"/>
      <c r="CO182" s="38"/>
      <c r="CP182" s="36"/>
      <c r="CQ182" s="43"/>
      <c r="CR182" s="38"/>
      <c r="CS182" s="36"/>
      <c r="CT182" s="43"/>
      <c r="CU182" s="38"/>
      <c r="CV182" s="36"/>
      <c r="CW182" s="43"/>
      <c r="CX182" s="38"/>
      <c r="CY182" s="36"/>
      <c r="CZ182" s="43"/>
      <c r="DA182" s="38"/>
      <c r="DB182" s="36"/>
      <c r="DC182" s="43"/>
      <c r="DD182" s="38"/>
      <c r="DE182" s="36"/>
      <c r="DF182" s="43"/>
      <c r="DG182" s="38"/>
      <c r="DH182" s="36"/>
      <c r="DI182" s="43"/>
      <c r="DJ182" s="38"/>
      <c r="DK182" s="36"/>
      <c r="DL182" s="43"/>
      <c r="DM182" s="38"/>
      <c r="DN182" s="36"/>
      <c r="DO182" s="43">
        <f t="shared" si="186"/>
        <v>0</v>
      </c>
      <c r="DP182" s="38">
        <f t="shared" si="148"/>
        <v>0</v>
      </c>
      <c r="DQ182" s="36"/>
    </row>
    <row r="183" spans="2:121" x14ac:dyDescent="0.25">
      <c r="B183" s="199"/>
      <c r="C183" s="190"/>
      <c r="D183" s="83" t="s">
        <v>56</v>
      </c>
      <c r="E183" s="33"/>
      <c r="F183" s="34"/>
      <c r="G183" s="36">
        <f t="shared" ref="G183:G187" si="218">SUM(E183:F183)</f>
        <v>0</v>
      </c>
      <c r="H183" s="33"/>
      <c r="I183" s="34"/>
      <c r="J183" s="36">
        <f>SUM(H183,I183)</f>
        <v>0</v>
      </c>
      <c r="K183" s="33"/>
      <c r="L183" s="34"/>
      <c r="M183" s="36">
        <f>SUM(K183,L183)</f>
        <v>0</v>
      </c>
      <c r="N183" s="33"/>
      <c r="O183" s="34"/>
      <c r="P183" s="36">
        <f>SUM(N183,O183)</f>
        <v>0</v>
      </c>
      <c r="Q183" s="33"/>
      <c r="R183" s="34"/>
      <c r="S183" s="36">
        <f>SUM(Q183,R183)</f>
        <v>0</v>
      </c>
      <c r="T183" s="33"/>
      <c r="U183" s="34"/>
      <c r="V183" s="36">
        <f>SUM(T183,U183)</f>
        <v>0</v>
      </c>
      <c r="W183" s="33"/>
      <c r="X183" s="34"/>
      <c r="Y183" s="36">
        <f>SUM(W183,X183)</f>
        <v>0</v>
      </c>
      <c r="Z183" s="33"/>
      <c r="AA183" s="34"/>
      <c r="AB183" s="36">
        <f>SUM(Z183,AA183)</f>
        <v>0</v>
      </c>
      <c r="AC183" s="33"/>
      <c r="AD183" s="34"/>
      <c r="AE183" s="36">
        <f>SUM(AC183,AD183)</f>
        <v>0</v>
      </c>
      <c r="AF183" s="33"/>
      <c r="AG183" s="34"/>
      <c r="AH183" s="36">
        <f>SUM(AF183,AG183)</f>
        <v>0</v>
      </c>
      <c r="AI183" s="33"/>
      <c r="AJ183" s="34"/>
      <c r="AK183" s="36">
        <f>SUM(AI183,AJ183)</f>
        <v>0</v>
      </c>
      <c r="AL183" s="33"/>
      <c r="AM183" s="34"/>
      <c r="AN183" s="36">
        <f>SUM(AL183,AM183)</f>
        <v>0</v>
      </c>
      <c r="AO183" s="33">
        <f t="shared" si="184"/>
        <v>0</v>
      </c>
      <c r="AP183" s="34">
        <f t="shared" si="147"/>
        <v>0</v>
      </c>
      <c r="AQ183" s="36">
        <f>SUM(AO183,AP183)</f>
        <v>0</v>
      </c>
      <c r="AR183" s="33"/>
      <c r="AS183" s="34"/>
      <c r="AT183" s="36">
        <f>SUM(AR183,AS183)</f>
        <v>0</v>
      </c>
      <c r="AU183" s="33"/>
      <c r="AV183" s="34"/>
      <c r="AW183" s="36">
        <f>SUM(AU183,AV183)</f>
        <v>0</v>
      </c>
      <c r="AX183" s="33"/>
      <c r="AY183" s="34"/>
      <c r="AZ183" s="36">
        <f>SUM(AX183,AY183)</f>
        <v>0</v>
      </c>
      <c r="BA183" s="33">
        <v>8439</v>
      </c>
      <c r="BB183" s="34"/>
      <c r="BC183" s="36">
        <f>SUM(BA183,BB183)</f>
        <v>8439</v>
      </c>
      <c r="BD183" s="33">
        <v>1013.5</v>
      </c>
      <c r="BE183" s="34"/>
      <c r="BF183" s="36">
        <f>SUM(BD183,BE183)</f>
        <v>1013.5</v>
      </c>
      <c r="BG183" s="33"/>
      <c r="BH183" s="34"/>
      <c r="BI183" s="36">
        <f>SUM(BG183,BH183)</f>
        <v>0</v>
      </c>
      <c r="BJ183" s="33">
        <v>11854</v>
      </c>
      <c r="BK183" s="34"/>
      <c r="BL183" s="36">
        <f>SUM(BJ183,BK183)</f>
        <v>11854</v>
      </c>
      <c r="BM183" s="33"/>
      <c r="BN183" s="34"/>
      <c r="BO183" s="36">
        <f>SUM(BM183,BN183)</f>
        <v>0</v>
      </c>
      <c r="BP183" s="33"/>
      <c r="BQ183" s="34"/>
      <c r="BR183" s="36">
        <f>SUM(BP183,BQ183)</f>
        <v>0</v>
      </c>
      <c r="BS183" s="33"/>
      <c r="BT183" s="34"/>
      <c r="BU183" s="36">
        <f>SUM(BS183,BT183)</f>
        <v>0</v>
      </c>
      <c r="BV183" s="33"/>
      <c r="BW183" s="34"/>
      <c r="BX183" s="36">
        <f>SUM(BV183,BW183)</f>
        <v>0</v>
      </c>
      <c r="BY183" s="33"/>
      <c r="BZ183" s="34"/>
      <c r="CA183" s="36">
        <f>SUM(BY183,BZ183)</f>
        <v>0</v>
      </c>
      <c r="CB183" s="33">
        <f t="shared" si="173"/>
        <v>21306.5</v>
      </c>
      <c r="CC183" s="34">
        <f t="shared" si="173"/>
        <v>0</v>
      </c>
      <c r="CD183" s="36">
        <f>SUM(CB183,CC183)</f>
        <v>21306.5</v>
      </c>
      <c r="CE183" s="33">
        <v>0</v>
      </c>
      <c r="CF183" s="34">
        <v>0</v>
      </c>
      <c r="CG183" s="36">
        <f t="shared" ref="CG183:CG187" si="219">SUM(CE183,CF183)</f>
        <v>0</v>
      </c>
      <c r="CH183" s="33">
        <v>0</v>
      </c>
      <c r="CI183" s="34">
        <v>0</v>
      </c>
      <c r="CJ183" s="36">
        <f>SUM(CH183,CI183)</f>
        <v>0</v>
      </c>
      <c r="CK183" s="33">
        <v>0</v>
      </c>
      <c r="CL183" s="34">
        <v>0</v>
      </c>
      <c r="CM183" s="36">
        <f>SUM(CK183,CL183)</f>
        <v>0</v>
      </c>
      <c r="CN183" s="33">
        <v>0</v>
      </c>
      <c r="CO183" s="34">
        <v>0</v>
      </c>
      <c r="CP183" s="36">
        <f>SUM(CN183,CO183)</f>
        <v>0</v>
      </c>
      <c r="CQ183" s="33">
        <v>0</v>
      </c>
      <c r="CR183" s="34">
        <v>0</v>
      </c>
      <c r="CS183" s="36">
        <f>SUM(CQ183,CR183)</f>
        <v>0</v>
      </c>
      <c r="CT183" s="33"/>
      <c r="CU183" s="34"/>
      <c r="CV183" s="36"/>
      <c r="CW183" s="33"/>
      <c r="CX183" s="34"/>
      <c r="CY183" s="36"/>
      <c r="CZ183" s="33"/>
      <c r="DA183" s="34"/>
      <c r="DB183" s="36"/>
      <c r="DC183" s="33"/>
      <c r="DD183" s="34"/>
      <c r="DE183" s="36"/>
      <c r="DF183" s="33"/>
      <c r="DG183" s="34"/>
      <c r="DH183" s="36"/>
      <c r="DI183" s="33"/>
      <c r="DJ183" s="34"/>
      <c r="DK183" s="36"/>
      <c r="DL183" s="33"/>
      <c r="DM183" s="34"/>
      <c r="DN183" s="36"/>
      <c r="DO183" s="33">
        <f t="shared" si="186"/>
        <v>0</v>
      </c>
      <c r="DP183" s="34">
        <f t="shared" si="148"/>
        <v>0</v>
      </c>
      <c r="DQ183" s="36">
        <f>SUM(DO183,DP183)</f>
        <v>0</v>
      </c>
    </row>
    <row r="184" spans="2:121" x14ac:dyDescent="0.25">
      <c r="B184" s="199"/>
      <c r="C184" s="190"/>
      <c r="D184" s="83" t="s">
        <v>57</v>
      </c>
      <c r="E184" s="33">
        <v>1500</v>
      </c>
      <c r="F184" s="34"/>
      <c r="G184" s="36">
        <f t="shared" si="218"/>
        <v>1500</v>
      </c>
      <c r="H184" s="33">
        <v>7112</v>
      </c>
      <c r="I184" s="34"/>
      <c r="J184" s="36">
        <f>SUM(H184,I184)</f>
        <v>7112</v>
      </c>
      <c r="K184" s="33"/>
      <c r="L184" s="34"/>
      <c r="M184" s="36">
        <f>SUM(K184,L184)</f>
        <v>0</v>
      </c>
      <c r="N184" s="33">
        <v>3190</v>
      </c>
      <c r="O184" s="34"/>
      <c r="P184" s="36">
        <f>SUM(N184,O184)</f>
        <v>3190</v>
      </c>
      <c r="Q184" s="33">
        <v>6000</v>
      </c>
      <c r="R184" s="34"/>
      <c r="S184" s="36">
        <f>SUM(Q184,R184)</f>
        <v>6000</v>
      </c>
      <c r="T184" s="33"/>
      <c r="U184" s="34"/>
      <c r="V184" s="36">
        <f>SUM(T184,U184)</f>
        <v>0</v>
      </c>
      <c r="W184" s="33">
        <v>3036</v>
      </c>
      <c r="X184" s="34"/>
      <c r="Y184" s="36">
        <f>SUM(W184,X184)</f>
        <v>3036</v>
      </c>
      <c r="Z184" s="33"/>
      <c r="AA184" s="34"/>
      <c r="AB184" s="36">
        <f>SUM(Z184,AA184)</f>
        <v>0</v>
      </c>
      <c r="AC184" s="33"/>
      <c r="AD184" s="34"/>
      <c r="AE184" s="36">
        <f>SUM(AC184,AD184)</f>
        <v>0</v>
      </c>
      <c r="AF184" s="33">
        <v>1302863</v>
      </c>
      <c r="AG184" s="34"/>
      <c r="AH184" s="36">
        <f>SUM(AF184,AG184)</f>
        <v>1302863</v>
      </c>
      <c r="AI184" s="33"/>
      <c r="AJ184" s="34"/>
      <c r="AK184" s="36">
        <f>SUM(AI184,AJ184)</f>
        <v>0</v>
      </c>
      <c r="AL184" s="33">
        <v>4330</v>
      </c>
      <c r="AM184" s="34"/>
      <c r="AN184" s="36">
        <f>SUM(AL184,AM184)</f>
        <v>4330</v>
      </c>
      <c r="AO184" s="33">
        <f t="shared" si="184"/>
        <v>1328031</v>
      </c>
      <c r="AP184" s="34">
        <f t="shared" si="147"/>
        <v>0</v>
      </c>
      <c r="AQ184" s="36">
        <f>SUM(AO184,AP184)</f>
        <v>1328031</v>
      </c>
      <c r="AR184" s="33"/>
      <c r="AS184" s="34"/>
      <c r="AT184" s="36">
        <f>SUM(AR184,AS184)</f>
        <v>0</v>
      </c>
      <c r="AU184" s="33">
        <v>6202</v>
      </c>
      <c r="AV184" s="34"/>
      <c r="AW184" s="36">
        <f>SUM(AU184,AV184)</f>
        <v>6202</v>
      </c>
      <c r="AX184" s="33">
        <v>4198</v>
      </c>
      <c r="AY184" s="34"/>
      <c r="AZ184" s="36">
        <f>SUM(AX184,AY184)</f>
        <v>4198</v>
      </c>
      <c r="BA184" s="33"/>
      <c r="BB184" s="34"/>
      <c r="BC184" s="36">
        <f>SUM(BA184,BB184)</f>
        <v>0</v>
      </c>
      <c r="BD184" s="33"/>
      <c r="BE184" s="34"/>
      <c r="BF184" s="36">
        <f>SUM(BD184,BE184)</f>
        <v>0</v>
      </c>
      <c r="BG184" s="33"/>
      <c r="BH184" s="34"/>
      <c r="BI184" s="36">
        <f>SUM(BG184,BH184)</f>
        <v>0</v>
      </c>
      <c r="BJ184" s="33"/>
      <c r="BK184" s="34"/>
      <c r="BL184" s="36">
        <f>SUM(BJ184,BK184)</f>
        <v>0</v>
      </c>
      <c r="BM184" s="33">
        <v>2164.56</v>
      </c>
      <c r="BN184" s="34"/>
      <c r="BO184" s="36">
        <f>SUM(BM184,BN184)</f>
        <v>2164.56</v>
      </c>
      <c r="BP184" s="33">
        <v>3097.55</v>
      </c>
      <c r="BQ184" s="34"/>
      <c r="BR184" s="36">
        <f>SUM(BP184,BQ184)</f>
        <v>3097.55</v>
      </c>
      <c r="BS184" s="33"/>
      <c r="BT184" s="34"/>
      <c r="BU184" s="36">
        <f>SUM(BS184,BT184)</f>
        <v>0</v>
      </c>
      <c r="BV184" s="33">
        <v>7050</v>
      </c>
      <c r="BW184" s="34"/>
      <c r="BX184" s="36">
        <f>SUM(BV184,BW184)</f>
        <v>7050</v>
      </c>
      <c r="BY184" s="33">
        <v>1500</v>
      </c>
      <c r="BZ184" s="34"/>
      <c r="CA184" s="36">
        <f>SUM(BY184,BZ184)</f>
        <v>1500</v>
      </c>
      <c r="CB184" s="33">
        <f t="shared" si="173"/>
        <v>24212.11</v>
      </c>
      <c r="CC184" s="34">
        <f t="shared" si="173"/>
        <v>0</v>
      </c>
      <c r="CD184" s="36">
        <f>SUM(CB184,CC184)</f>
        <v>24212.11</v>
      </c>
      <c r="CE184" s="33">
        <v>2696.904</v>
      </c>
      <c r="CF184" s="34">
        <v>0</v>
      </c>
      <c r="CG184" s="36">
        <f t="shared" si="219"/>
        <v>2696.904</v>
      </c>
      <c r="CH184" s="33">
        <v>1506</v>
      </c>
      <c r="CI184" s="34">
        <v>0</v>
      </c>
      <c r="CJ184" s="36">
        <f>SUM(CH184,CI184)</f>
        <v>1506</v>
      </c>
      <c r="CK184" s="33">
        <v>1500</v>
      </c>
      <c r="CL184" s="34">
        <v>0</v>
      </c>
      <c r="CM184" s="36">
        <f>SUM(CK184,CL184)</f>
        <v>1500</v>
      </c>
      <c r="CN184" s="33">
        <v>0</v>
      </c>
      <c r="CO184" s="34">
        <v>0</v>
      </c>
      <c r="CP184" s="36">
        <f>SUM(CN184,CO184)</f>
        <v>0</v>
      </c>
      <c r="CQ184" s="33">
        <v>6170</v>
      </c>
      <c r="CR184" s="34">
        <v>0</v>
      </c>
      <c r="CS184" s="36">
        <f>SUM(CQ184,CR184)</f>
        <v>6170</v>
      </c>
      <c r="CT184" s="33"/>
      <c r="CU184" s="34"/>
      <c r="CV184" s="36"/>
      <c r="CW184" s="33"/>
      <c r="CX184" s="34"/>
      <c r="CY184" s="36"/>
      <c r="CZ184" s="33"/>
      <c r="DA184" s="34"/>
      <c r="DB184" s="36"/>
      <c r="DC184" s="33"/>
      <c r="DD184" s="34"/>
      <c r="DE184" s="36"/>
      <c r="DF184" s="33"/>
      <c r="DG184" s="34"/>
      <c r="DH184" s="36"/>
      <c r="DI184" s="33"/>
      <c r="DJ184" s="34"/>
      <c r="DK184" s="36"/>
      <c r="DL184" s="33"/>
      <c r="DM184" s="34"/>
      <c r="DN184" s="36"/>
      <c r="DO184" s="33">
        <f t="shared" si="186"/>
        <v>11872.904</v>
      </c>
      <c r="DP184" s="34">
        <f t="shared" si="148"/>
        <v>0</v>
      </c>
      <c r="DQ184" s="36">
        <f>SUM(DO184,DP184)</f>
        <v>11872.904</v>
      </c>
    </row>
    <row r="185" spans="2:121" x14ac:dyDescent="0.25">
      <c r="B185" s="199"/>
      <c r="C185" s="190"/>
      <c r="D185" s="83" t="s">
        <v>58</v>
      </c>
      <c r="E185" s="33"/>
      <c r="F185" s="34"/>
      <c r="G185" s="36">
        <f t="shared" si="218"/>
        <v>0</v>
      </c>
      <c r="H185" s="33"/>
      <c r="I185" s="34"/>
      <c r="J185" s="36">
        <f>SUM(H185,I185)</f>
        <v>0</v>
      </c>
      <c r="K185" s="33"/>
      <c r="L185" s="34"/>
      <c r="M185" s="36">
        <f>SUM(K185,L185)</f>
        <v>0</v>
      </c>
      <c r="N185" s="33"/>
      <c r="O185" s="34"/>
      <c r="P185" s="36">
        <f>SUM(N185,O185)</f>
        <v>0</v>
      </c>
      <c r="Q185" s="33"/>
      <c r="R185" s="34"/>
      <c r="S185" s="36">
        <f>SUM(Q185,R185)</f>
        <v>0</v>
      </c>
      <c r="T185" s="33"/>
      <c r="U185" s="34"/>
      <c r="V185" s="36">
        <f>SUM(T185,U185)</f>
        <v>0</v>
      </c>
      <c r="W185" s="33"/>
      <c r="X185" s="34"/>
      <c r="Y185" s="36">
        <f>SUM(W185,X185)</f>
        <v>0</v>
      </c>
      <c r="Z185" s="33"/>
      <c r="AA185" s="34"/>
      <c r="AB185" s="36">
        <f>SUM(Z185,AA185)</f>
        <v>0</v>
      </c>
      <c r="AC185" s="33"/>
      <c r="AD185" s="34"/>
      <c r="AE185" s="36">
        <f>SUM(AC185,AD185)</f>
        <v>0</v>
      </c>
      <c r="AF185" s="33"/>
      <c r="AG185" s="34"/>
      <c r="AH185" s="36">
        <f>SUM(AF185,AG185)</f>
        <v>0</v>
      </c>
      <c r="AI185" s="33"/>
      <c r="AJ185" s="34"/>
      <c r="AK185" s="36">
        <f>SUM(AI185,AJ185)</f>
        <v>0</v>
      </c>
      <c r="AL185" s="33"/>
      <c r="AM185" s="34"/>
      <c r="AN185" s="36">
        <f>SUM(AL185,AM185)</f>
        <v>0</v>
      </c>
      <c r="AO185" s="33">
        <f t="shared" si="184"/>
        <v>0</v>
      </c>
      <c r="AP185" s="34">
        <f t="shared" si="147"/>
        <v>0</v>
      </c>
      <c r="AQ185" s="36">
        <f>SUM(AO185,AP185)</f>
        <v>0</v>
      </c>
      <c r="AR185" s="33"/>
      <c r="AS185" s="34"/>
      <c r="AT185" s="36">
        <f>SUM(AR185,AS185)</f>
        <v>0</v>
      </c>
      <c r="AU185" s="33"/>
      <c r="AV185" s="34"/>
      <c r="AW185" s="36">
        <f>SUM(AU185,AV185)</f>
        <v>0</v>
      </c>
      <c r="AX185" s="33"/>
      <c r="AY185" s="34"/>
      <c r="AZ185" s="36">
        <f>SUM(AX185,AY185)</f>
        <v>0</v>
      </c>
      <c r="BA185" s="33"/>
      <c r="BB185" s="34"/>
      <c r="BC185" s="36">
        <f>SUM(BA185,BB185)</f>
        <v>0</v>
      </c>
      <c r="BD185" s="33"/>
      <c r="BE185" s="34"/>
      <c r="BF185" s="36">
        <f>SUM(BD185,BE185)</f>
        <v>0</v>
      </c>
      <c r="BG185" s="33"/>
      <c r="BH185" s="34"/>
      <c r="BI185" s="36">
        <f>SUM(BG185,BH185)</f>
        <v>0</v>
      </c>
      <c r="BJ185" s="33"/>
      <c r="BK185" s="34"/>
      <c r="BL185" s="36">
        <f>SUM(BJ185,BK185)</f>
        <v>0</v>
      </c>
      <c r="BM185" s="33"/>
      <c r="BN185" s="34"/>
      <c r="BO185" s="36">
        <f>SUM(BM185,BN185)</f>
        <v>0</v>
      </c>
      <c r="BP185" s="33"/>
      <c r="BQ185" s="34"/>
      <c r="BR185" s="36">
        <f>SUM(BP185,BQ185)</f>
        <v>0</v>
      </c>
      <c r="BS185" s="33"/>
      <c r="BT185" s="34"/>
      <c r="BU185" s="36">
        <f>SUM(BS185,BT185)</f>
        <v>0</v>
      </c>
      <c r="BV185" s="33"/>
      <c r="BW185" s="34"/>
      <c r="BX185" s="36">
        <f>SUM(BV185,BW185)</f>
        <v>0</v>
      </c>
      <c r="BY185" s="33"/>
      <c r="BZ185" s="34"/>
      <c r="CA185" s="36">
        <f>SUM(BY185,BZ185)</f>
        <v>0</v>
      </c>
      <c r="CB185" s="33">
        <f t="shared" si="173"/>
        <v>0</v>
      </c>
      <c r="CC185" s="34">
        <f t="shared" si="173"/>
        <v>0</v>
      </c>
      <c r="CD185" s="36">
        <f>SUM(CB185,CC185)</f>
        <v>0</v>
      </c>
      <c r="CE185" s="33">
        <v>0</v>
      </c>
      <c r="CF185" s="34">
        <v>0</v>
      </c>
      <c r="CG185" s="36">
        <f t="shared" si="219"/>
        <v>0</v>
      </c>
      <c r="CH185" s="33">
        <v>0</v>
      </c>
      <c r="CI185" s="34">
        <v>0</v>
      </c>
      <c r="CJ185" s="36">
        <f>SUM(CH185,CI185)</f>
        <v>0</v>
      </c>
      <c r="CK185" s="33">
        <v>0</v>
      </c>
      <c r="CL185" s="34">
        <v>0</v>
      </c>
      <c r="CM185" s="36">
        <f>SUM(CK185,CL185)</f>
        <v>0</v>
      </c>
      <c r="CN185" s="33">
        <v>0</v>
      </c>
      <c r="CO185" s="34">
        <v>0</v>
      </c>
      <c r="CP185" s="36">
        <f>SUM(CN185,CO185)</f>
        <v>0</v>
      </c>
      <c r="CQ185" s="33">
        <v>0</v>
      </c>
      <c r="CR185" s="34">
        <v>0</v>
      </c>
      <c r="CS185" s="36">
        <f>SUM(CQ185,CR185)</f>
        <v>0</v>
      </c>
      <c r="CT185" s="33"/>
      <c r="CU185" s="34"/>
      <c r="CV185" s="36"/>
      <c r="CW185" s="33"/>
      <c r="CX185" s="34"/>
      <c r="CY185" s="36"/>
      <c r="CZ185" s="33"/>
      <c r="DA185" s="34"/>
      <c r="DB185" s="36"/>
      <c r="DC185" s="33"/>
      <c r="DD185" s="34"/>
      <c r="DE185" s="36"/>
      <c r="DF185" s="33"/>
      <c r="DG185" s="34"/>
      <c r="DH185" s="36"/>
      <c r="DI185" s="33"/>
      <c r="DJ185" s="34"/>
      <c r="DK185" s="36"/>
      <c r="DL185" s="33"/>
      <c r="DM185" s="34"/>
      <c r="DN185" s="36"/>
      <c r="DO185" s="33">
        <f t="shared" si="186"/>
        <v>0</v>
      </c>
      <c r="DP185" s="34">
        <f t="shared" si="148"/>
        <v>0</v>
      </c>
      <c r="DQ185" s="36">
        <f>SUM(DO185,DP185)</f>
        <v>0</v>
      </c>
    </row>
    <row r="186" spans="2:121" x14ac:dyDescent="0.25">
      <c r="B186" s="199"/>
      <c r="C186" s="190"/>
      <c r="D186" s="83" t="s">
        <v>59</v>
      </c>
      <c r="E186" s="33"/>
      <c r="F186" s="34"/>
      <c r="G186" s="36">
        <f t="shared" si="218"/>
        <v>0</v>
      </c>
      <c r="H186" s="33"/>
      <c r="I186" s="34"/>
      <c r="J186" s="36">
        <f>SUM(H186,I186)</f>
        <v>0</v>
      </c>
      <c r="K186" s="33"/>
      <c r="L186" s="34"/>
      <c r="M186" s="36">
        <f>SUM(K186,L186)</f>
        <v>0</v>
      </c>
      <c r="N186" s="33"/>
      <c r="O186" s="34"/>
      <c r="P186" s="36">
        <f>SUM(N186,O186)</f>
        <v>0</v>
      </c>
      <c r="Q186" s="33"/>
      <c r="R186" s="34"/>
      <c r="S186" s="36">
        <f>SUM(Q186,R186)</f>
        <v>0</v>
      </c>
      <c r="T186" s="33"/>
      <c r="U186" s="34"/>
      <c r="V186" s="36">
        <f>SUM(T186,U186)</f>
        <v>0</v>
      </c>
      <c r="W186" s="33"/>
      <c r="X186" s="34"/>
      <c r="Y186" s="36">
        <f>SUM(W186,X186)</f>
        <v>0</v>
      </c>
      <c r="Z186" s="33"/>
      <c r="AA186" s="34"/>
      <c r="AB186" s="36">
        <f>SUM(Z186,AA186)</f>
        <v>0</v>
      </c>
      <c r="AC186" s="33"/>
      <c r="AD186" s="34"/>
      <c r="AE186" s="36">
        <f>SUM(AC186,AD186)</f>
        <v>0</v>
      </c>
      <c r="AF186" s="33"/>
      <c r="AG186" s="34"/>
      <c r="AH186" s="36">
        <f>SUM(AF186,AG186)</f>
        <v>0</v>
      </c>
      <c r="AI186" s="33"/>
      <c r="AJ186" s="34"/>
      <c r="AK186" s="36">
        <f>SUM(AI186,AJ186)</f>
        <v>0</v>
      </c>
      <c r="AL186" s="33"/>
      <c r="AM186" s="34"/>
      <c r="AN186" s="36">
        <f>SUM(AL186,AM186)</f>
        <v>0</v>
      </c>
      <c r="AO186" s="33">
        <f t="shared" si="184"/>
        <v>0</v>
      </c>
      <c r="AP186" s="34">
        <f t="shared" si="147"/>
        <v>0</v>
      </c>
      <c r="AQ186" s="36">
        <f>SUM(AO186,AP186)</f>
        <v>0</v>
      </c>
      <c r="AR186" s="33"/>
      <c r="AS186" s="34"/>
      <c r="AT186" s="36">
        <f>SUM(AR186,AS186)</f>
        <v>0</v>
      </c>
      <c r="AU186" s="33"/>
      <c r="AV186" s="34"/>
      <c r="AW186" s="36">
        <f>SUM(AU186,AV186)</f>
        <v>0</v>
      </c>
      <c r="AX186" s="33"/>
      <c r="AY186" s="34"/>
      <c r="AZ186" s="36">
        <f>SUM(AX186,AY186)</f>
        <v>0</v>
      </c>
      <c r="BA186" s="33"/>
      <c r="BB186" s="34"/>
      <c r="BC186" s="36">
        <f>SUM(BA186,BB186)</f>
        <v>0</v>
      </c>
      <c r="BD186" s="33"/>
      <c r="BE186" s="34"/>
      <c r="BF186" s="36">
        <f>SUM(BD186,BE186)</f>
        <v>0</v>
      </c>
      <c r="BG186" s="33"/>
      <c r="BH186" s="34"/>
      <c r="BI186" s="36">
        <f>SUM(BG186,BH186)</f>
        <v>0</v>
      </c>
      <c r="BJ186" s="33"/>
      <c r="BK186" s="34"/>
      <c r="BL186" s="36">
        <f>SUM(BJ186,BK186)</f>
        <v>0</v>
      </c>
      <c r="BM186" s="33"/>
      <c r="BN186" s="34"/>
      <c r="BO186" s="36">
        <f>SUM(BM186,BN186)</f>
        <v>0</v>
      </c>
      <c r="BP186" s="33"/>
      <c r="BQ186" s="34"/>
      <c r="BR186" s="36">
        <f>SUM(BP186,BQ186)</f>
        <v>0</v>
      </c>
      <c r="BS186" s="33"/>
      <c r="BT186" s="34"/>
      <c r="BU186" s="36">
        <f>SUM(BS186,BT186)</f>
        <v>0</v>
      </c>
      <c r="BV186" s="33"/>
      <c r="BW186" s="34"/>
      <c r="BX186" s="36">
        <f>SUM(BV186,BW186)</f>
        <v>0</v>
      </c>
      <c r="BY186" s="33"/>
      <c r="BZ186" s="34"/>
      <c r="CA186" s="36">
        <f>SUM(BY186,BZ186)</f>
        <v>0</v>
      </c>
      <c r="CB186" s="33">
        <f t="shared" si="173"/>
        <v>0</v>
      </c>
      <c r="CC186" s="34">
        <f t="shared" si="173"/>
        <v>0</v>
      </c>
      <c r="CD186" s="36">
        <f>SUM(CB186,CC186)</f>
        <v>0</v>
      </c>
      <c r="CE186" s="33">
        <v>0</v>
      </c>
      <c r="CF186" s="34">
        <v>0</v>
      </c>
      <c r="CG186" s="36">
        <f t="shared" si="219"/>
        <v>0</v>
      </c>
      <c r="CH186" s="33">
        <v>0</v>
      </c>
      <c r="CI186" s="34">
        <v>0</v>
      </c>
      <c r="CJ186" s="36">
        <f>SUM(CH186,CI186)</f>
        <v>0</v>
      </c>
      <c r="CK186" s="33">
        <v>0</v>
      </c>
      <c r="CL186" s="34">
        <v>0</v>
      </c>
      <c r="CM186" s="36">
        <f>SUM(CK186,CL186)</f>
        <v>0</v>
      </c>
      <c r="CN186" s="33">
        <v>0</v>
      </c>
      <c r="CO186" s="34">
        <v>0</v>
      </c>
      <c r="CP186" s="36">
        <f>SUM(CN186,CO186)</f>
        <v>0</v>
      </c>
      <c r="CQ186" s="33">
        <v>0</v>
      </c>
      <c r="CR186" s="34">
        <v>0</v>
      </c>
      <c r="CS186" s="36">
        <f>SUM(CQ186,CR186)</f>
        <v>0</v>
      </c>
      <c r="CT186" s="33"/>
      <c r="CU186" s="34"/>
      <c r="CV186" s="36"/>
      <c r="CW186" s="33"/>
      <c r="CX186" s="34"/>
      <c r="CY186" s="36"/>
      <c r="CZ186" s="33"/>
      <c r="DA186" s="34"/>
      <c r="DB186" s="36"/>
      <c r="DC186" s="33"/>
      <c r="DD186" s="34"/>
      <c r="DE186" s="36"/>
      <c r="DF186" s="33"/>
      <c r="DG186" s="34"/>
      <c r="DH186" s="36"/>
      <c r="DI186" s="33"/>
      <c r="DJ186" s="34"/>
      <c r="DK186" s="36"/>
      <c r="DL186" s="33"/>
      <c r="DM186" s="34"/>
      <c r="DN186" s="36"/>
      <c r="DO186" s="33">
        <f t="shared" si="186"/>
        <v>0</v>
      </c>
      <c r="DP186" s="34">
        <f t="shared" si="148"/>
        <v>0</v>
      </c>
      <c r="DQ186" s="36">
        <f>SUM(DO186,DP186)</f>
        <v>0</v>
      </c>
    </row>
    <row r="187" spans="2:121" x14ac:dyDescent="0.25">
      <c r="B187" s="199"/>
      <c r="C187" s="190"/>
      <c r="D187" s="83" t="s">
        <v>60</v>
      </c>
      <c r="E187" s="33"/>
      <c r="F187" s="34"/>
      <c r="G187" s="36">
        <f t="shared" si="218"/>
        <v>0</v>
      </c>
      <c r="H187" s="33"/>
      <c r="I187" s="34"/>
      <c r="J187" s="36">
        <v>0</v>
      </c>
      <c r="K187" s="33"/>
      <c r="L187" s="34"/>
      <c r="M187" s="36">
        <v>0</v>
      </c>
      <c r="N187" s="33"/>
      <c r="O187" s="34"/>
      <c r="P187" s="36">
        <v>0</v>
      </c>
      <c r="Q187" s="33"/>
      <c r="R187" s="34"/>
      <c r="S187" s="36">
        <v>0</v>
      </c>
      <c r="T187" s="33"/>
      <c r="U187" s="34"/>
      <c r="V187" s="36">
        <f>SUM(T187,U187)</f>
        <v>0</v>
      </c>
      <c r="W187" s="33"/>
      <c r="X187" s="34"/>
      <c r="Y187" s="36">
        <v>0</v>
      </c>
      <c r="Z187" s="33"/>
      <c r="AA187" s="34"/>
      <c r="AB187" s="36">
        <f>SUM(Z187,AA187)</f>
        <v>0</v>
      </c>
      <c r="AC187" s="33"/>
      <c r="AD187" s="34"/>
      <c r="AE187" s="36">
        <v>0</v>
      </c>
      <c r="AF187" s="33"/>
      <c r="AG187" s="34"/>
      <c r="AH187" s="36">
        <v>0</v>
      </c>
      <c r="AI187" s="33"/>
      <c r="AJ187" s="34"/>
      <c r="AK187" s="36">
        <v>0</v>
      </c>
      <c r="AL187" s="33"/>
      <c r="AM187" s="34"/>
      <c r="AN187" s="36">
        <v>0</v>
      </c>
      <c r="AO187" s="33">
        <f t="shared" si="184"/>
        <v>0</v>
      </c>
      <c r="AP187" s="34">
        <f t="shared" ref="AP187:AP221" si="220">F187+I187+L187+O187+R187+U187+X187+AA187+AD187+AG187+AJ187+AM187</f>
        <v>0</v>
      </c>
      <c r="AQ187" s="36">
        <v>0</v>
      </c>
      <c r="AR187" s="33"/>
      <c r="AS187" s="34"/>
      <c r="AT187" s="36">
        <v>0</v>
      </c>
      <c r="AU187" s="33"/>
      <c r="AV187" s="34"/>
      <c r="AW187" s="36">
        <v>0</v>
      </c>
      <c r="AX187" s="33"/>
      <c r="AY187" s="34"/>
      <c r="AZ187" s="36">
        <v>0</v>
      </c>
      <c r="BA187" s="33"/>
      <c r="BB187" s="34"/>
      <c r="BC187" s="36">
        <v>0</v>
      </c>
      <c r="BD187" s="33"/>
      <c r="BE187" s="34"/>
      <c r="BF187" s="36">
        <v>0</v>
      </c>
      <c r="BG187" s="33"/>
      <c r="BH187" s="34"/>
      <c r="BI187" s="36">
        <v>0</v>
      </c>
      <c r="BJ187" s="33"/>
      <c r="BK187" s="34"/>
      <c r="BL187" s="36">
        <v>0</v>
      </c>
      <c r="BM187" s="33"/>
      <c r="BN187" s="34"/>
      <c r="BO187" s="36">
        <v>0</v>
      </c>
      <c r="BP187" s="33"/>
      <c r="BQ187" s="34"/>
      <c r="BR187" s="36">
        <v>0</v>
      </c>
      <c r="BS187" s="33"/>
      <c r="BT187" s="34"/>
      <c r="BU187" s="36">
        <v>0</v>
      </c>
      <c r="BV187" s="33"/>
      <c r="BW187" s="34"/>
      <c r="BX187" s="36">
        <v>0</v>
      </c>
      <c r="BY187" s="33"/>
      <c r="BZ187" s="34"/>
      <c r="CA187" s="36">
        <v>0</v>
      </c>
      <c r="CB187" s="33">
        <f t="shared" si="173"/>
        <v>0</v>
      </c>
      <c r="CC187" s="34">
        <f t="shared" si="173"/>
        <v>0</v>
      </c>
      <c r="CD187" s="36">
        <v>0</v>
      </c>
      <c r="CE187" s="33">
        <v>0</v>
      </c>
      <c r="CF187" s="34">
        <v>0</v>
      </c>
      <c r="CG187" s="36">
        <f t="shared" si="219"/>
        <v>0</v>
      </c>
      <c r="CH187" s="33">
        <v>0</v>
      </c>
      <c r="CI187" s="34">
        <v>0</v>
      </c>
      <c r="CJ187" s="36">
        <v>0</v>
      </c>
      <c r="CK187" s="33">
        <v>0</v>
      </c>
      <c r="CL187" s="34">
        <v>0</v>
      </c>
      <c r="CM187" s="36">
        <v>0</v>
      </c>
      <c r="CN187" s="33">
        <v>0</v>
      </c>
      <c r="CO187" s="34">
        <v>0</v>
      </c>
      <c r="CP187" s="36">
        <v>0</v>
      </c>
      <c r="CQ187" s="33">
        <v>0</v>
      </c>
      <c r="CR187" s="34">
        <v>0</v>
      </c>
      <c r="CS187" s="36">
        <v>0</v>
      </c>
      <c r="CT187" s="33"/>
      <c r="CU187" s="34"/>
      <c r="CV187" s="36"/>
      <c r="CW187" s="33"/>
      <c r="CX187" s="34"/>
      <c r="CY187" s="36"/>
      <c r="CZ187" s="33"/>
      <c r="DA187" s="34"/>
      <c r="DB187" s="36"/>
      <c r="DC187" s="33"/>
      <c r="DD187" s="34"/>
      <c r="DE187" s="36"/>
      <c r="DF187" s="33"/>
      <c r="DG187" s="34"/>
      <c r="DH187" s="36"/>
      <c r="DI187" s="33"/>
      <c r="DJ187" s="34"/>
      <c r="DK187" s="36"/>
      <c r="DL187" s="33"/>
      <c r="DM187" s="34"/>
      <c r="DN187" s="36"/>
      <c r="DO187" s="33">
        <f t="shared" si="186"/>
        <v>0</v>
      </c>
      <c r="DP187" s="34">
        <f t="shared" ref="DP187:DP221" si="221">CF187+CI187+CL187+CO187+CR187+CU187+CX187+DA187+DD187+DG187+DJ187+DM187</f>
        <v>0</v>
      </c>
      <c r="DQ187" s="36">
        <v>0</v>
      </c>
    </row>
    <row r="188" spans="2:121" ht="30" x14ac:dyDescent="0.25">
      <c r="B188" s="199"/>
      <c r="C188" s="190"/>
      <c r="D188" s="84" t="s">
        <v>61</v>
      </c>
      <c r="E188" s="40">
        <f t="shared" ref="E188:AN188" si="222">+SUM(E183:E187)</f>
        <v>1500</v>
      </c>
      <c r="F188" s="41">
        <f t="shared" si="222"/>
        <v>0</v>
      </c>
      <c r="G188" s="42">
        <f t="shared" si="222"/>
        <v>1500</v>
      </c>
      <c r="H188" s="40">
        <f t="shared" si="222"/>
        <v>7112</v>
      </c>
      <c r="I188" s="41">
        <f t="shared" si="222"/>
        <v>0</v>
      </c>
      <c r="J188" s="42">
        <f t="shared" si="222"/>
        <v>7112</v>
      </c>
      <c r="K188" s="40">
        <f t="shared" si="222"/>
        <v>0</v>
      </c>
      <c r="L188" s="41">
        <f t="shared" si="222"/>
        <v>0</v>
      </c>
      <c r="M188" s="42">
        <f t="shared" si="222"/>
        <v>0</v>
      </c>
      <c r="N188" s="40">
        <f t="shared" si="222"/>
        <v>3190</v>
      </c>
      <c r="O188" s="41">
        <f t="shared" si="222"/>
        <v>0</v>
      </c>
      <c r="P188" s="42">
        <f t="shared" si="222"/>
        <v>3190</v>
      </c>
      <c r="Q188" s="40">
        <f t="shared" si="222"/>
        <v>6000</v>
      </c>
      <c r="R188" s="41">
        <f t="shared" si="222"/>
        <v>0</v>
      </c>
      <c r="S188" s="42">
        <f t="shared" si="222"/>
        <v>6000</v>
      </c>
      <c r="T188" s="40">
        <f t="shared" si="222"/>
        <v>0</v>
      </c>
      <c r="U188" s="41">
        <f t="shared" si="222"/>
        <v>0</v>
      </c>
      <c r="V188" s="42">
        <f t="shared" si="222"/>
        <v>0</v>
      </c>
      <c r="W188" s="40">
        <f t="shared" si="222"/>
        <v>3036</v>
      </c>
      <c r="X188" s="41">
        <f t="shared" si="222"/>
        <v>0</v>
      </c>
      <c r="Y188" s="42">
        <f t="shared" si="222"/>
        <v>3036</v>
      </c>
      <c r="Z188" s="40">
        <f t="shared" si="222"/>
        <v>0</v>
      </c>
      <c r="AA188" s="41">
        <f t="shared" si="222"/>
        <v>0</v>
      </c>
      <c r="AB188" s="42">
        <f t="shared" si="222"/>
        <v>0</v>
      </c>
      <c r="AC188" s="40">
        <f t="shared" si="222"/>
        <v>0</v>
      </c>
      <c r="AD188" s="41">
        <f t="shared" si="222"/>
        <v>0</v>
      </c>
      <c r="AE188" s="42">
        <f t="shared" si="222"/>
        <v>0</v>
      </c>
      <c r="AF188" s="40">
        <f t="shared" si="222"/>
        <v>1302863</v>
      </c>
      <c r="AG188" s="41">
        <f t="shared" si="222"/>
        <v>0</v>
      </c>
      <c r="AH188" s="42">
        <f t="shared" si="222"/>
        <v>1302863</v>
      </c>
      <c r="AI188" s="40">
        <f t="shared" si="222"/>
        <v>0</v>
      </c>
      <c r="AJ188" s="41">
        <f t="shared" si="222"/>
        <v>0</v>
      </c>
      <c r="AK188" s="42">
        <f t="shared" si="222"/>
        <v>0</v>
      </c>
      <c r="AL188" s="40">
        <f t="shared" si="222"/>
        <v>4330</v>
      </c>
      <c r="AM188" s="41">
        <f t="shared" si="222"/>
        <v>0</v>
      </c>
      <c r="AN188" s="42">
        <f t="shared" si="222"/>
        <v>4330</v>
      </c>
      <c r="AO188" s="40">
        <f t="shared" si="184"/>
        <v>1328031</v>
      </c>
      <c r="AP188" s="41">
        <f t="shared" si="220"/>
        <v>0</v>
      </c>
      <c r="AQ188" s="42">
        <f>+SUM(AQ183:AQ187)</f>
        <v>1328031</v>
      </c>
      <c r="AR188" s="40">
        <f t="shared" ref="AR188:CA188" si="223">+SUM(AR183:AR187)</f>
        <v>0</v>
      </c>
      <c r="AS188" s="41">
        <f t="shared" si="223"/>
        <v>0</v>
      </c>
      <c r="AT188" s="42">
        <f t="shared" si="223"/>
        <v>0</v>
      </c>
      <c r="AU188" s="40">
        <f t="shared" si="223"/>
        <v>6202</v>
      </c>
      <c r="AV188" s="41">
        <f t="shared" si="223"/>
        <v>0</v>
      </c>
      <c r="AW188" s="42">
        <f t="shared" si="223"/>
        <v>6202</v>
      </c>
      <c r="AX188" s="40">
        <f t="shared" si="223"/>
        <v>4198</v>
      </c>
      <c r="AY188" s="41">
        <f t="shared" si="223"/>
        <v>0</v>
      </c>
      <c r="AZ188" s="42">
        <f t="shared" si="223"/>
        <v>4198</v>
      </c>
      <c r="BA188" s="40">
        <f t="shared" si="223"/>
        <v>8439</v>
      </c>
      <c r="BB188" s="41">
        <f t="shared" si="223"/>
        <v>0</v>
      </c>
      <c r="BC188" s="42">
        <f t="shared" si="223"/>
        <v>8439</v>
      </c>
      <c r="BD188" s="40">
        <f t="shared" si="223"/>
        <v>1013.5</v>
      </c>
      <c r="BE188" s="41">
        <f t="shared" si="223"/>
        <v>0</v>
      </c>
      <c r="BF188" s="42">
        <f t="shared" si="223"/>
        <v>1013.5</v>
      </c>
      <c r="BG188" s="40">
        <f t="shared" si="223"/>
        <v>0</v>
      </c>
      <c r="BH188" s="41">
        <f t="shared" si="223"/>
        <v>0</v>
      </c>
      <c r="BI188" s="42">
        <f t="shared" si="223"/>
        <v>0</v>
      </c>
      <c r="BJ188" s="40">
        <f t="shared" si="223"/>
        <v>11854</v>
      </c>
      <c r="BK188" s="41">
        <f t="shared" si="223"/>
        <v>0</v>
      </c>
      <c r="BL188" s="42">
        <f t="shared" si="223"/>
        <v>11854</v>
      </c>
      <c r="BM188" s="40">
        <f t="shared" si="223"/>
        <v>2164.56</v>
      </c>
      <c r="BN188" s="41">
        <f t="shared" si="223"/>
        <v>0</v>
      </c>
      <c r="BO188" s="42">
        <f t="shared" si="223"/>
        <v>2164.56</v>
      </c>
      <c r="BP188" s="40">
        <f t="shared" si="223"/>
        <v>3097.55</v>
      </c>
      <c r="BQ188" s="41">
        <f t="shared" si="223"/>
        <v>0</v>
      </c>
      <c r="BR188" s="42">
        <f t="shared" si="223"/>
        <v>3097.55</v>
      </c>
      <c r="BS188" s="40">
        <f t="shared" si="223"/>
        <v>0</v>
      </c>
      <c r="BT188" s="41">
        <f t="shared" si="223"/>
        <v>0</v>
      </c>
      <c r="BU188" s="42">
        <f t="shared" si="223"/>
        <v>0</v>
      </c>
      <c r="BV188" s="40">
        <f t="shared" si="223"/>
        <v>7050</v>
      </c>
      <c r="BW188" s="41">
        <f t="shared" si="223"/>
        <v>0</v>
      </c>
      <c r="BX188" s="42">
        <f t="shared" si="223"/>
        <v>7050</v>
      </c>
      <c r="BY188" s="40">
        <f t="shared" si="223"/>
        <v>1500</v>
      </c>
      <c r="BZ188" s="41">
        <f t="shared" si="223"/>
        <v>0</v>
      </c>
      <c r="CA188" s="42">
        <f t="shared" si="223"/>
        <v>1500</v>
      </c>
      <c r="CB188" s="40">
        <f t="shared" si="173"/>
        <v>45518.61</v>
      </c>
      <c r="CC188" s="41">
        <f t="shared" si="173"/>
        <v>0</v>
      </c>
      <c r="CD188" s="42">
        <f>+SUM(CD183:CD187)</f>
        <v>45518.61</v>
      </c>
      <c r="CE188" s="40">
        <f t="shared" ref="CE188:DN188" si="224">+SUM(CE183:CE187)</f>
        <v>2696.904</v>
      </c>
      <c r="CF188" s="41">
        <f t="shared" si="224"/>
        <v>0</v>
      </c>
      <c r="CG188" s="42">
        <f t="shared" si="224"/>
        <v>2696.904</v>
      </c>
      <c r="CH188" s="40">
        <f t="shared" ref="CH188:CS188" si="225">+SUM(CH183:CH187)</f>
        <v>1506</v>
      </c>
      <c r="CI188" s="41">
        <f t="shared" si="225"/>
        <v>0</v>
      </c>
      <c r="CJ188" s="42">
        <f t="shared" si="225"/>
        <v>1506</v>
      </c>
      <c r="CK188" s="40">
        <f t="shared" si="225"/>
        <v>1500</v>
      </c>
      <c r="CL188" s="41">
        <f t="shared" si="225"/>
        <v>0</v>
      </c>
      <c r="CM188" s="42">
        <f t="shared" si="225"/>
        <v>1500</v>
      </c>
      <c r="CN188" s="40">
        <f t="shared" si="225"/>
        <v>0</v>
      </c>
      <c r="CO188" s="41">
        <f t="shared" si="225"/>
        <v>0</v>
      </c>
      <c r="CP188" s="42">
        <f t="shared" si="225"/>
        <v>0</v>
      </c>
      <c r="CQ188" s="40">
        <f t="shared" si="225"/>
        <v>6170</v>
      </c>
      <c r="CR188" s="41">
        <f t="shared" si="225"/>
        <v>0</v>
      </c>
      <c r="CS188" s="42">
        <f t="shared" si="225"/>
        <v>6170</v>
      </c>
      <c r="CT188" s="40">
        <f t="shared" si="224"/>
        <v>0</v>
      </c>
      <c r="CU188" s="41">
        <f t="shared" si="224"/>
        <v>0</v>
      </c>
      <c r="CV188" s="42">
        <f t="shared" si="224"/>
        <v>0</v>
      </c>
      <c r="CW188" s="40">
        <f t="shared" si="224"/>
        <v>0</v>
      </c>
      <c r="CX188" s="41">
        <f t="shared" si="224"/>
        <v>0</v>
      </c>
      <c r="CY188" s="42">
        <f t="shared" si="224"/>
        <v>0</v>
      </c>
      <c r="CZ188" s="40">
        <f t="shared" si="224"/>
        <v>0</v>
      </c>
      <c r="DA188" s="41">
        <f t="shared" si="224"/>
        <v>0</v>
      </c>
      <c r="DB188" s="42">
        <f t="shared" si="224"/>
        <v>0</v>
      </c>
      <c r="DC188" s="40">
        <f t="shared" si="224"/>
        <v>0</v>
      </c>
      <c r="DD188" s="41">
        <f t="shared" si="224"/>
        <v>0</v>
      </c>
      <c r="DE188" s="42">
        <f t="shared" si="224"/>
        <v>0</v>
      </c>
      <c r="DF188" s="40">
        <f t="shared" si="224"/>
        <v>0</v>
      </c>
      <c r="DG188" s="41">
        <f t="shared" si="224"/>
        <v>0</v>
      </c>
      <c r="DH188" s="42">
        <f t="shared" si="224"/>
        <v>0</v>
      </c>
      <c r="DI188" s="40">
        <f t="shared" si="224"/>
        <v>0</v>
      </c>
      <c r="DJ188" s="41">
        <f t="shared" si="224"/>
        <v>0</v>
      </c>
      <c r="DK188" s="42">
        <f t="shared" si="224"/>
        <v>0</v>
      </c>
      <c r="DL188" s="40">
        <f t="shared" si="224"/>
        <v>0</v>
      </c>
      <c r="DM188" s="41">
        <f t="shared" si="224"/>
        <v>0</v>
      </c>
      <c r="DN188" s="42">
        <f t="shared" si="224"/>
        <v>0</v>
      </c>
      <c r="DO188" s="40">
        <f t="shared" si="186"/>
        <v>11872.904</v>
      </c>
      <c r="DP188" s="41">
        <f t="shared" si="221"/>
        <v>0</v>
      </c>
      <c r="DQ188" s="42">
        <f>+SUM(DQ183:DQ187)</f>
        <v>11872.904</v>
      </c>
    </row>
    <row r="189" spans="2:121" x14ac:dyDescent="0.25">
      <c r="B189" s="199"/>
      <c r="C189" s="190"/>
      <c r="D189" s="86" t="s">
        <v>62</v>
      </c>
      <c r="E189" s="43"/>
      <c r="F189" s="38"/>
      <c r="G189" s="44"/>
      <c r="H189" s="43"/>
      <c r="I189" s="38"/>
      <c r="J189" s="44"/>
      <c r="K189" s="43"/>
      <c r="L189" s="38"/>
      <c r="M189" s="44"/>
      <c r="N189" s="43"/>
      <c r="O189" s="38"/>
      <c r="P189" s="44"/>
      <c r="Q189" s="43"/>
      <c r="R189" s="38"/>
      <c r="S189" s="44"/>
      <c r="T189" s="43"/>
      <c r="U189" s="38"/>
      <c r="V189" s="44"/>
      <c r="W189" s="43"/>
      <c r="X189" s="38"/>
      <c r="Y189" s="44"/>
      <c r="Z189" s="43"/>
      <c r="AA189" s="38"/>
      <c r="AB189" s="44"/>
      <c r="AC189" s="43"/>
      <c r="AD189" s="38"/>
      <c r="AE189" s="44"/>
      <c r="AF189" s="43"/>
      <c r="AG189" s="38"/>
      <c r="AH189" s="44"/>
      <c r="AI189" s="43"/>
      <c r="AJ189" s="38"/>
      <c r="AK189" s="44"/>
      <c r="AL189" s="43"/>
      <c r="AM189" s="38"/>
      <c r="AN189" s="44"/>
      <c r="AO189" s="43">
        <f t="shared" si="184"/>
        <v>0</v>
      </c>
      <c r="AP189" s="38">
        <f t="shared" si="220"/>
        <v>0</v>
      </c>
      <c r="AQ189" s="44"/>
      <c r="AR189" s="43"/>
      <c r="AS189" s="38"/>
      <c r="AT189" s="44"/>
      <c r="AU189" s="43"/>
      <c r="AV189" s="38"/>
      <c r="AW189" s="44"/>
      <c r="AX189" s="43"/>
      <c r="AY189" s="38"/>
      <c r="AZ189" s="44"/>
      <c r="BA189" s="43"/>
      <c r="BB189" s="38"/>
      <c r="BC189" s="44"/>
      <c r="BD189" s="43"/>
      <c r="BE189" s="38"/>
      <c r="BF189" s="44"/>
      <c r="BG189" s="43"/>
      <c r="BH189" s="38"/>
      <c r="BI189" s="44"/>
      <c r="BJ189" s="43"/>
      <c r="BK189" s="38"/>
      <c r="BL189" s="44"/>
      <c r="BM189" s="43"/>
      <c r="BN189" s="38"/>
      <c r="BO189" s="44"/>
      <c r="BP189" s="43"/>
      <c r="BQ189" s="38"/>
      <c r="BR189" s="44"/>
      <c r="BS189" s="43"/>
      <c r="BT189" s="38"/>
      <c r="BU189" s="44"/>
      <c r="BV189" s="43"/>
      <c r="BW189" s="38"/>
      <c r="BX189" s="44"/>
      <c r="BY189" s="43"/>
      <c r="BZ189" s="38"/>
      <c r="CA189" s="44"/>
      <c r="CB189" s="43">
        <f t="shared" si="173"/>
        <v>0</v>
      </c>
      <c r="CC189" s="38">
        <f t="shared" si="173"/>
        <v>0</v>
      </c>
      <c r="CD189" s="44"/>
      <c r="CE189" s="43"/>
      <c r="CF189" s="38"/>
      <c r="CG189" s="44"/>
      <c r="CH189" s="43"/>
      <c r="CI189" s="38"/>
      <c r="CJ189" s="44"/>
      <c r="CK189" s="43"/>
      <c r="CL189" s="38"/>
      <c r="CM189" s="44"/>
      <c r="CN189" s="43"/>
      <c r="CO189" s="38"/>
      <c r="CP189" s="44"/>
      <c r="CQ189" s="43"/>
      <c r="CR189" s="38"/>
      <c r="CS189" s="44"/>
      <c r="CT189" s="43"/>
      <c r="CU189" s="38"/>
      <c r="CV189" s="44"/>
      <c r="CW189" s="43"/>
      <c r="CX189" s="38"/>
      <c r="CY189" s="44"/>
      <c r="CZ189" s="43"/>
      <c r="DA189" s="38"/>
      <c r="DB189" s="44"/>
      <c r="DC189" s="43"/>
      <c r="DD189" s="38"/>
      <c r="DE189" s="44"/>
      <c r="DF189" s="43"/>
      <c r="DG189" s="38"/>
      <c r="DH189" s="44"/>
      <c r="DI189" s="43"/>
      <c r="DJ189" s="38"/>
      <c r="DK189" s="44"/>
      <c r="DL189" s="43"/>
      <c r="DM189" s="38"/>
      <c r="DN189" s="44"/>
      <c r="DO189" s="43">
        <f t="shared" si="186"/>
        <v>0</v>
      </c>
      <c r="DP189" s="38">
        <f t="shared" si="221"/>
        <v>0</v>
      </c>
      <c r="DQ189" s="44"/>
    </row>
    <row r="190" spans="2:121" x14ac:dyDescent="0.25">
      <c r="B190" s="199"/>
      <c r="C190" s="190"/>
      <c r="D190" s="83" t="s">
        <v>63</v>
      </c>
      <c r="E190" s="33"/>
      <c r="F190" s="34"/>
      <c r="G190" s="36">
        <f t="shared" ref="G190" si="226">SUM(E190:F190)</f>
        <v>0</v>
      </c>
      <c r="H190" s="33"/>
      <c r="I190" s="34"/>
      <c r="J190" s="36">
        <v>0</v>
      </c>
      <c r="K190" s="33"/>
      <c r="L190" s="34"/>
      <c r="M190" s="36">
        <v>0</v>
      </c>
      <c r="N190" s="33"/>
      <c r="O190" s="34"/>
      <c r="P190" s="36">
        <v>0</v>
      </c>
      <c r="Q190" s="33"/>
      <c r="R190" s="34"/>
      <c r="S190" s="36">
        <v>0</v>
      </c>
      <c r="T190" s="33"/>
      <c r="U190" s="34"/>
      <c r="V190" s="36">
        <v>0</v>
      </c>
      <c r="W190" s="33"/>
      <c r="X190" s="34"/>
      <c r="Y190" s="36">
        <v>0</v>
      </c>
      <c r="Z190" s="33"/>
      <c r="AA190" s="34"/>
      <c r="AB190" s="36"/>
      <c r="AC190" s="33"/>
      <c r="AD190" s="34"/>
      <c r="AE190" s="36"/>
      <c r="AF190" s="33"/>
      <c r="AG190" s="34"/>
      <c r="AH190" s="36"/>
      <c r="AI190" s="33">
        <v>0</v>
      </c>
      <c r="AJ190" s="34">
        <v>0</v>
      </c>
      <c r="AK190" s="36">
        <f>SUM(AI190:AJ190)</f>
        <v>0</v>
      </c>
      <c r="AL190" s="33">
        <v>0</v>
      </c>
      <c r="AM190" s="34">
        <v>0</v>
      </c>
      <c r="AN190" s="36">
        <f>SUM(AL190:AM190)</f>
        <v>0</v>
      </c>
      <c r="AO190" s="33">
        <f t="shared" si="184"/>
        <v>0</v>
      </c>
      <c r="AP190" s="34">
        <f t="shared" si="220"/>
        <v>0</v>
      </c>
      <c r="AQ190" s="36">
        <f>SUM(AO190:AP190)</f>
        <v>0</v>
      </c>
      <c r="AR190" s="33">
        <v>0</v>
      </c>
      <c r="AS190" s="34">
        <v>3026.5117559999999</v>
      </c>
      <c r="AT190" s="36">
        <f>SUM(AR190:AS190)</f>
        <v>3026.5117559999999</v>
      </c>
      <c r="AU190" s="33">
        <v>62.54</v>
      </c>
      <c r="AV190" s="34">
        <v>62.48</v>
      </c>
      <c r="AW190" s="36">
        <f>SUM(AU190:AV190)</f>
        <v>125.02</v>
      </c>
      <c r="AX190" s="33">
        <v>0</v>
      </c>
      <c r="AY190" s="34">
        <v>0</v>
      </c>
      <c r="AZ190" s="36">
        <f>SUM(AX190:AY190)</f>
        <v>0</v>
      </c>
      <c r="BA190" s="33">
        <v>0</v>
      </c>
      <c r="BB190" s="34">
        <v>0</v>
      </c>
      <c r="BC190" s="36">
        <f>SUM(BA190:BB190)</f>
        <v>0</v>
      </c>
      <c r="BD190" s="33">
        <v>0</v>
      </c>
      <c r="BE190" s="34">
        <v>0</v>
      </c>
      <c r="BF190" s="36">
        <f>SUM(BD190:BE190)</f>
        <v>0</v>
      </c>
      <c r="BG190" s="33">
        <v>0</v>
      </c>
      <c r="BH190" s="34">
        <v>0</v>
      </c>
      <c r="BI190" s="36">
        <f>SUM(BG190:BH190)</f>
        <v>0</v>
      </c>
      <c r="BJ190" s="33">
        <v>0</v>
      </c>
      <c r="BK190" s="34">
        <v>0</v>
      </c>
      <c r="BL190" s="36">
        <f>SUM(BJ190:BK190)</f>
        <v>0</v>
      </c>
      <c r="BM190" s="33">
        <v>0</v>
      </c>
      <c r="BN190" s="34">
        <v>0</v>
      </c>
      <c r="BO190" s="36">
        <f>SUM(BM190:BN190)</f>
        <v>0</v>
      </c>
      <c r="BP190" s="33">
        <v>0</v>
      </c>
      <c r="BQ190" s="34">
        <v>0</v>
      </c>
      <c r="BR190" s="36">
        <f>SUM(BP190:BQ190)</f>
        <v>0</v>
      </c>
      <c r="BS190" s="33">
        <v>0</v>
      </c>
      <c r="BT190" s="34">
        <v>0</v>
      </c>
      <c r="BU190" s="36">
        <f>SUM(BS190:BT190)</f>
        <v>0</v>
      </c>
      <c r="BV190" s="33">
        <v>0</v>
      </c>
      <c r="BW190" s="34">
        <v>0</v>
      </c>
      <c r="BX190" s="36">
        <f>SUM(BV190:BW190)</f>
        <v>0</v>
      </c>
      <c r="BY190" s="33">
        <v>0</v>
      </c>
      <c r="BZ190" s="34">
        <v>0</v>
      </c>
      <c r="CA190" s="36">
        <f>SUM(BY190:BZ190)</f>
        <v>0</v>
      </c>
      <c r="CB190" s="33">
        <f t="shared" si="173"/>
        <v>62.54</v>
      </c>
      <c r="CC190" s="34">
        <f t="shared" si="173"/>
        <v>3088.9917559999999</v>
      </c>
      <c r="CD190" s="36">
        <f>SUM(CB190:CC190)</f>
        <v>3151.5317559999999</v>
      </c>
      <c r="CE190" s="33">
        <v>0</v>
      </c>
      <c r="CF190" s="34">
        <v>101.4541985</v>
      </c>
      <c r="CG190" s="36">
        <f t="shared" ref="CG190" si="227">SUM(CE190,CF190)</f>
        <v>101.4541985</v>
      </c>
      <c r="CH190" s="33">
        <v>0</v>
      </c>
      <c r="CI190" s="34">
        <v>0</v>
      </c>
      <c r="CJ190" s="36">
        <f>SUM(CH190:CI190)</f>
        <v>0</v>
      </c>
      <c r="CK190" s="33">
        <v>0</v>
      </c>
      <c r="CL190" s="34">
        <v>0</v>
      </c>
      <c r="CM190" s="36">
        <f t="array" ref="CM190">(CK190:CL190)</f>
        <v>0</v>
      </c>
      <c r="CN190" s="33">
        <f t="array" ref="CN190">(CL190:CM190)</f>
        <v>0</v>
      </c>
      <c r="CO190" s="34">
        <v>0</v>
      </c>
      <c r="CP190" s="36">
        <f>(CN190+CO190)</f>
        <v>0</v>
      </c>
      <c r="CQ190" s="33">
        <v>0</v>
      </c>
      <c r="CR190" s="34">
        <v>0</v>
      </c>
      <c r="CS190" s="36">
        <f>SUM(CQ190:CR190)</f>
        <v>0</v>
      </c>
      <c r="CT190" s="33"/>
      <c r="CU190" s="34"/>
      <c r="CV190" s="36"/>
      <c r="CW190" s="33"/>
      <c r="CX190" s="34"/>
      <c r="CY190" s="36"/>
      <c r="CZ190" s="33"/>
      <c r="DA190" s="34"/>
      <c r="DB190" s="36"/>
      <c r="DC190" s="33"/>
      <c r="DD190" s="34"/>
      <c r="DE190" s="36"/>
      <c r="DF190" s="33"/>
      <c r="DG190" s="34"/>
      <c r="DH190" s="36"/>
      <c r="DI190" s="33"/>
      <c r="DJ190" s="34"/>
      <c r="DK190" s="36"/>
      <c r="DL190" s="33"/>
      <c r="DM190" s="34"/>
      <c r="DN190" s="36"/>
      <c r="DO190" s="33">
        <f t="shared" si="186"/>
        <v>0</v>
      </c>
      <c r="DP190" s="34">
        <f t="shared" si="221"/>
        <v>101.4541985</v>
      </c>
      <c r="DQ190" s="36">
        <f>SUM(DO190:DP190)</f>
        <v>101.4541985</v>
      </c>
    </row>
    <row r="191" spans="2:121" x14ac:dyDescent="0.25">
      <c r="B191" s="199"/>
      <c r="C191" s="190"/>
      <c r="D191" s="84" t="s">
        <v>64</v>
      </c>
      <c r="E191" s="46">
        <f>E190</f>
        <v>0</v>
      </c>
      <c r="F191" s="47">
        <f>F190</f>
        <v>0</v>
      </c>
      <c r="G191" s="53">
        <f>SUM(E191:F191)</f>
        <v>0</v>
      </c>
      <c r="H191" s="46">
        <f>H190</f>
        <v>0</v>
      </c>
      <c r="I191" s="47">
        <f>I190</f>
        <v>0</v>
      </c>
      <c r="J191" s="53">
        <f>SUM(H191:I191)</f>
        <v>0</v>
      </c>
      <c r="K191" s="46">
        <f>K190</f>
        <v>0</v>
      </c>
      <c r="L191" s="47">
        <f>L190</f>
        <v>0</v>
      </c>
      <c r="M191" s="53">
        <f>SUM(K191:L191)</f>
        <v>0</v>
      </c>
      <c r="N191" s="46">
        <f>N190</f>
        <v>0</v>
      </c>
      <c r="O191" s="47">
        <f>O190</f>
        <v>0</v>
      </c>
      <c r="P191" s="53">
        <f>SUM(N191:O191)</f>
        <v>0</v>
      </c>
      <c r="Q191" s="46">
        <f>Q190</f>
        <v>0</v>
      </c>
      <c r="R191" s="47">
        <f>R190</f>
        <v>0</v>
      </c>
      <c r="S191" s="53">
        <f>SUM(Q191:R191)</f>
        <v>0</v>
      </c>
      <c r="T191" s="46">
        <f>T190</f>
        <v>0</v>
      </c>
      <c r="U191" s="47">
        <f>U190</f>
        <v>0</v>
      </c>
      <c r="V191" s="53">
        <f>SUM(T191:U191)</f>
        <v>0</v>
      </c>
      <c r="W191" s="46">
        <f>W190</f>
        <v>0</v>
      </c>
      <c r="X191" s="47">
        <f>X190</f>
        <v>0</v>
      </c>
      <c r="Y191" s="53">
        <f>SUM(W191:X191)</f>
        <v>0</v>
      </c>
      <c r="Z191" s="46">
        <f>Z190</f>
        <v>0</v>
      </c>
      <c r="AA191" s="47">
        <f>AA190</f>
        <v>0</v>
      </c>
      <c r="AB191" s="53">
        <f>SUM(Z191:AA191)</f>
        <v>0</v>
      </c>
      <c r="AC191" s="46">
        <f>AC190</f>
        <v>0</v>
      </c>
      <c r="AD191" s="47">
        <f>AD190</f>
        <v>0</v>
      </c>
      <c r="AE191" s="53">
        <f>SUM(AC191:AD191)</f>
        <v>0</v>
      </c>
      <c r="AF191" s="46">
        <f>AF190</f>
        <v>0</v>
      </c>
      <c r="AG191" s="47">
        <f>AG190</f>
        <v>0</v>
      </c>
      <c r="AH191" s="53">
        <f>SUM(AF191:AG191)</f>
        <v>0</v>
      </c>
      <c r="AI191" s="46">
        <f>AI190</f>
        <v>0</v>
      </c>
      <c r="AJ191" s="47">
        <f>AJ190</f>
        <v>0</v>
      </c>
      <c r="AK191" s="53">
        <f>SUM(AI191:AJ191)</f>
        <v>0</v>
      </c>
      <c r="AL191" s="46">
        <f>AL190</f>
        <v>0</v>
      </c>
      <c r="AM191" s="47">
        <f>AM190</f>
        <v>0</v>
      </c>
      <c r="AN191" s="53">
        <f>SUM(AL191:AM191)</f>
        <v>0</v>
      </c>
      <c r="AO191" s="46">
        <f t="shared" si="184"/>
        <v>0</v>
      </c>
      <c r="AP191" s="47">
        <f t="shared" si="220"/>
        <v>0</v>
      </c>
      <c r="AQ191" s="53">
        <f>SUM(AO191:AP191)</f>
        <v>0</v>
      </c>
      <c r="AR191" s="46">
        <f>AR190</f>
        <v>0</v>
      </c>
      <c r="AS191" s="47">
        <f>AS190</f>
        <v>3026.5117559999999</v>
      </c>
      <c r="AT191" s="53">
        <f>SUM(AR191:AS191)</f>
        <v>3026.5117559999999</v>
      </c>
      <c r="AU191" s="46">
        <f>AU190</f>
        <v>62.54</v>
      </c>
      <c r="AV191" s="47">
        <f>AV190</f>
        <v>62.48</v>
      </c>
      <c r="AW191" s="53">
        <f>SUM(AU191:AV191)</f>
        <v>125.02</v>
      </c>
      <c r="AX191" s="46">
        <f>AX190</f>
        <v>0</v>
      </c>
      <c r="AY191" s="47">
        <f>AY190</f>
        <v>0</v>
      </c>
      <c r="AZ191" s="53">
        <f>SUM(AX191:AY191)</f>
        <v>0</v>
      </c>
      <c r="BA191" s="46">
        <f>BA190</f>
        <v>0</v>
      </c>
      <c r="BB191" s="47">
        <f>BB190</f>
        <v>0</v>
      </c>
      <c r="BC191" s="53">
        <f>SUM(BA191:BB191)</f>
        <v>0</v>
      </c>
      <c r="BD191" s="46">
        <f>BD190</f>
        <v>0</v>
      </c>
      <c r="BE191" s="47">
        <f>BE190</f>
        <v>0</v>
      </c>
      <c r="BF191" s="53">
        <f>SUM(BD191:BE191)</f>
        <v>0</v>
      </c>
      <c r="BG191" s="46">
        <f>BG190</f>
        <v>0</v>
      </c>
      <c r="BH191" s="47">
        <f>BH190</f>
        <v>0</v>
      </c>
      <c r="BI191" s="53">
        <f>SUM(BG191:BH191)</f>
        <v>0</v>
      </c>
      <c r="BJ191" s="46">
        <f>BJ190</f>
        <v>0</v>
      </c>
      <c r="BK191" s="47">
        <f>BK190</f>
        <v>0</v>
      </c>
      <c r="BL191" s="53">
        <f>SUM(BJ191:BK191)</f>
        <v>0</v>
      </c>
      <c r="BM191" s="46">
        <f>BM190</f>
        <v>0</v>
      </c>
      <c r="BN191" s="47">
        <f>BN190</f>
        <v>0</v>
      </c>
      <c r="BO191" s="53">
        <f>SUM(BM191:BN191)</f>
        <v>0</v>
      </c>
      <c r="BP191" s="46">
        <f>BP190</f>
        <v>0</v>
      </c>
      <c r="BQ191" s="47">
        <f>BQ190</f>
        <v>0</v>
      </c>
      <c r="BR191" s="53">
        <f>SUM(BP191:BQ191)</f>
        <v>0</v>
      </c>
      <c r="BS191" s="46">
        <f>BS190</f>
        <v>0</v>
      </c>
      <c r="BT191" s="47">
        <f>BT190</f>
        <v>0</v>
      </c>
      <c r="BU191" s="53">
        <f>SUM(BS191:BT191)</f>
        <v>0</v>
      </c>
      <c r="BV191" s="46">
        <f>BV190</f>
        <v>0</v>
      </c>
      <c r="BW191" s="47">
        <f>BW190</f>
        <v>0</v>
      </c>
      <c r="BX191" s="53">
        <f>SUM(BV191:BW191)</f>
        <v>0</v>
      </c>
      <c r="BY191" s="46">
        <f>BY190</f>
        <v>0</v>
      </c>
      <c r="BZ191" s="47">
        <f>BZ190</f>
        <v>0</v>
      </c>
      <c r="CA191" s="53">
        <f>SUM(BY191:BZ191)</f>
        <v>0</v>
      </c>
      <c r="CB191" s="46">
        <f t="shared" si="173"/>
        <v>62.54</v>
      </c>
      <c r="CC191" s="47">
        <f t="shared" si="173"/>
        <v>3088.9917559999999</v>
      </c>
      <c r="CD191" s="53">
        <f>SUM(CB191:CC191)</f>
        <v>3151.5317559999999</v>
      </c>
      <c r="CE191" s="46">
        <f>CE190</f>
        <v>0</v>
      </c>
      <c r="CF191" s="47">
        <f>CF190</f>
        <v>101.4541985</v>
      </c>
      <c r="CG191" s="53">
        <f>SUM(CE191:CF191)</f>
        <v>101.4541985</v>
      </c>
      <c r="CH191" s="46">
        <f>CH190</f>
        <v>0</v>
      </c>
      <c r="CI191" s="47">
        <f>CI190</f>
        <v>0</v>
      </c>
      <c r="CJ191" s="53">
        <f>SUM(CH191:CI191)</f>
        <v>0</v>
      </c>
      <c r="CK191" s="46">
        <f>CK190</f>
        <v>0</v>
      </c>
      <c r="CL191" s="47">
        <f>CL190</f>
        <v>0</v>
      </c>
      <c r="CM191" s="53">
        <f>SUM(CK191:CL191)</f>
        <v>0</v>
      </c>
      <c r="CN191" s="46">
        <f>CN190</f>
        <v>0</v>
      </c>
      <c r="CO191" s="47">
        <f>CO190</f>
        <v>0</v>
      </c>
      <c r="CP191" s="53">
        <f>SUM(CN191:CO191)</f>
        <v>0</v>
      </c>
      <c r="CQ191" s="46">
        <f>CQ190</f>
        <v>0</v>
      </c>
      <c r="CR191" s="47">
        <f>CR190</f>
        <v>0</v>
      </c>
      <c r="CS191" s="53">
        <f>SUM(CQ191:CR191)</f>
        <v>0</v>
      </c>
      <c r="CT191" s="46">
        <f>CT190</f>
        <v>0</v>
      </c>
      <c r="CU191" s="47">
        <f>CU190</f>
        <v>0</v>
      </c>
      <c r="CV191" s="53">
        <f>SUM(CT191:CU191)</f>
        <v>0</v>
      </c>
      <c r="CW191" s="46">
        <f>CW190</f>
        <v>0</v>
      </c>
      <c r="CX191" s="47">
        <f>CX190</f>
        <v>0</v>
      </c>
      <c r="CY191" s="53">
        <f>SUM(CW191:CX191)</f>
        <v>0</v>
      </c>
      <c r="CZ191" s="46">
        <f>CZ190</f>
        <v>0</v>
      </c>
      <c r="DA191" s="47">
        <f>DA190</f>
        <v>0</v>
      </c>
      <c r="DB191" s="53">
        <f>SUM(CZ191:DA191)</f>
        <v>0</v>
      </c>
      <c r="DC191" s="46">
        <f>DC190</f>
        <v>0</v>
      </c>
      <c r="DD191" s="47">
        <f>DD190</f>
        <v>0</v>
      </c>
      <c r="DE191" s="53">
        <f>SUM(DC191:DD191)</f>
        <v>0</v>
      </c>
      <c r="DF191" s="46">
        <f>DF190</f>
        <v>0</v>
      </c>
      <c r="DG191" s="47">
        <f>DG190</f>
        <v>0</v>
      </c>
      <c r="DH191" s="53">
        <f>SUM(DF191:DG191)</f>
        <v>0</v>
      </c>
      <c r="DI191" s="46">
        <f>DI190</f>
        <v>0</v>
      </c>
      <c r="DJ191" s="47">
        <f>DJ190</f>
        <v>0</v>
      </c>
      <c r="DK191" s="53">
        <f>SUM(DI191:DJ191)</f>
        <v>0</v>
      </c>
      <c r="DL191" s="46">
        <f>DL190</f>
        <v>0</v>
      </c>
      <c r="DM191" s="47">
        <f>DM190</f>
        <v>0</v>
      </c>
      <c r="DN191" s="53">
        <f>SUM(DL191:DM191)</f>
        <v>0</v>
      </c>
      <c r="DO191" s="46">
        <f t="shared" si="186"/>
        <v>0</v>
      </c>
      <c r="DP191" s="47">
        <f t="shared" si="221"/>
        <v>101.4541985</v>
      </c>
      <c r="DQ191" s="53">
        <f>SUM(DO191:DP191)</f>
        <v>101.4541985</v>
      </c>
    </row>
    <row r="192" spans="2:121" s="89" customFormat="1" ht="19.5" thickBot="1" x14ac:dyDescent="0.35">
      <c r="B192" s="199"/>
      <c r="C192" s="192"/>
      <c r="D192" s="88" t="s">
        <v>81</v>
      </c>
      <c r="E192" s="49">
        <f t="shared" ref="E192:AN192" si="228">+E188+E181+E191</f>
        <v>3211.2442748091735</v>
      </c>
      <c r="F192" s="50">
        <f t="shared" si="228"/>
        <v>3729.8091603053717</v>
      </c>
      <c r="G192" s="51">
        <f t="shared" si="228"/>
        <v>6941.0534351145452</v>
      </c>
      <c r="H192" s="49">
        <f t="shared" si="228"/>
        <v>54892.328563206123</v>
      </c>
      <c r="I192" s="50">
        <f t="shared" si="228"/>
        <v>4371.4618320611016</v>
      </c>
      <c r="J192" s="51">
        <f t="shared" si="228"/>
        <v>7112</v>
      </c>
      <c r="K192" s="49">
        <f t="shared" si="228"/>
        <v>114565.70982824429</v>
      </c>
      <c r="L192" s="50">
        <f t="shared" si="228"/>
        <v>0</v>
      </c>
      <c r="M192" s="51">
        <f t="shared" si="228"/>
        <v>2401.8473282442928</v>
      </c>
      <c r="N192" s="49">
        <f t="shared" si="228"/>
        <v>5595.583969465667</v>
      </c>
      <c r="O192" s="50">
        <f t="shared" si="228"/>
        <v>10908.324427480999</v>
      </c>
      <c r="P192" s="51">
        <f t="shared" si="228"/>
        <v>16503.908396946666</v>
      </c>
      <c r="Q192" s="49">
        <f t="shared" si="228"/>
        <v>7733.2099236641352</v>
      </c>
      <c r="R192" s="50">
        <f t="shared" si="228"/>
        <v>364.50381679389591</v>
      </c>
      <c r="S192" s="51">
        <f t="shared" si="228"/>
        <v>8097.7137404580317</v>
      </c>
      <c r="T192" s="49">
        <f t="shared" si="228"/>
        <v>2278.2480916030704</v>
      </c>
      <c r="U192" s="50">
        <f t="shared" si="228"/>
        <v>4886.6450381679761</v>
      </c>
      <c r="V192" s="51">
        <f t="shared" si="228"/>
        <v>7164.893129771046</v>
      </c>
      <c r="W192" s="49">
        <f t="shared" si="228"/>
        <v>4577.1221374045917</v>
      </c>
      <c r="X192" s="50">
        <f t="shared" si="228"/>
        <v>0</v>
      </c>
      <c r="Y192" s="51">
        <f t="shared" si="228"/>
        <v>4577.1221374045917</v>
      </c>
      <c r="Z192" s="49">
        <f t="shared" si="228"/>
        <v>80147.50763358784</v>
      </c>
      <c r="AA192" s="50">
        <f t="shared" si="228"/>
        <v>0</v>
      </c>
      <c r="AB192" s="51">
        <f t="shared" si="228"/>
        <v>80147.50763358784</v>
      </c>
      <c r="AC192" s="49">
        <f t="shared" si="228"/>
        <v>2420.9045801526895</v>
      </c>
      <c r="AD192" s="50">
        <f t="shared" si="228"/>
        <v>0</v>
      </c>
      <c r="AE192" s="51">
        <f t="shared" si="228"/>
        <v>2420.9045801526895</v>
      </c>
      <c r="AF192" s="49">
        <f t="shared" si="228"/>
        <v>1432780.7870238167</v>
      </c>
      <c r="AG192" s="50">
        <f t="shared" si="228"/>
        <v>0</v>
      </c>
      <c r="AH192" s="51">
        <f t="shared" si="228"/>
        <v>1432780.7870238167</v>
      </c>
      <c r="AI192" s="49">
        <f t="shared" si="228"/>
        <v>1720.4007633587921</v>
      </c>
      <c r="AJ192" s="50">
        <f t="shared" si="228"/>
        <v>0</v>
      </c>
      <c r="AK192" s="51">
        <f t="shared" si="228"/>
        <v>1720.4007633587921</v>
      </c>
      <c r="AL192" s="49">
        <f t="shared" si="228"/>
        <v>7371.1030534351266</v>
      </c>
      <c r="AM192" s="50">
        <f t="shared" si="228"/>
        <v>0</v>
      </c>
      <c r="AN192" s="51">
        <f t="shared" si="228"/>
        <v>7371.1030534351266</v>
      </c>
      <c r="AO192" s="49">
        <f t="shared" si="184"/>
        <v>1717294.1498427482</v>
      </c>
      <c r="AP192" s="50">
        <f t="shared" si="220"/>
        <v>24260.744274809342</v>
      </c>
      <c r="AQ192" s="51">
        <f>+AQ188+AQ181+AQ191</f>
        <v>1741554.8941175577</v>
      </c>
      <c r="AR192" s="49">
        <f t="shared" ref="AR192:CA192" si="229">+AR188+AR181+AR191</f>
        <v>45598.211450000003</v>
      </c>
      <c r="AS192" s="50">
        <f t="shared" si="229"/>
        <v>14417.668245999999</v>
      </c>
      <c r="AT192" s="51">
        <f t="shared" si="229"/>
        <v>60015.879696000004</v>
      </c>
      <c r="AU192" s="49">
        <f t="shared" si="229"/>
        <v>73162.047416000001</v>
      </c>
      <c r="AV192" s="50">
        <f t="shared" si="229"/>
        <v>14232.025799999999</v>
      </c>
      <c r="AW192" s="51">
        <f t="shared" si="229"/>
        <v>87394.073216000004</v>
      </c>
      <c r="AX192" s="49">
        <f t="shared" si="229"/>
        <v>72419.910425600014</v>
      </c>
      <c r="AY192" s="50">
        <f t="shared" si="229"/>
        <v>24624.034350000002</v>
      </c>
      <c r="AZ192" s="51">
        <f t="shared" si="229"/>
        <v>97043.944775600015</v>
      </c>
      <c r="BA192" s="49">
        <f t="shared" si="229"/>
        <v>79229.766013899993</v>
      </c>
      <c r="BB192" s="50">
        <f t="shared" si="229"/>
        <v>19647.167939999999</v>
      </c>
      <c r="BC192" s="51">
        <f t="shared" si="229"/>
        <v>98876.933953899992</v>
      </c>
      <c r="BD192" s="49">
        <f t="shared" si="229"/>
        <v>1667.2748092000002</v>
      </c>
      <c r="BE192" s="50">
        <f t="shared" si="229"/>
        <v>10821.332060000001</v>
      </c>
      <c r="BF192" s="51">
        <f t="shared" si="229"/>
        <v>12488.606869200001</v>
      </c>
      <c r="BG192" s="49">
        <f t="shared" si="229"/>
        <v>82167.954171000005</v>
      </c>
      <c r="BH192" s="50">
        <f t="shared" si="229"/>
        <v>6536.0152669999998</v>
      </c>
      <c r="BI192" s="51">
        <f t="shared" si="229"/>
        <v>88703.969438</v>
      </c>
      <c r="BJ192" s="49">
        <f t="shared" si="229"/>
        <v>13291.076336</v>
      </c>
      <c r="BK192" s="50">
        <f t="shared" si="229"/>
        <v>6778.9809160000004</v>
      </c>
      <c r="BL192" s="51">
        <f t="shared" si="229"/>
        <v>20070.057251999999</v>
      </c>
      <c r="BM192" s="49">
        <f t="shared" si="229"/>
        <v>2679.9569465999998</v>
      </c>
      <c r="BN192" s="50">
        <f t="shared" si="229"/>
        <v>0</v>
      </c>
      <c r="BO192" s="51">
        <f t="shared" si="229"/>
        <v>2679.9569465999998</v>
      </c>
      <c r="BP192" s="49">
        <f t="shared" si="229"/>
        <v>71530.815839999996</v>
      </c>
      <c r="BQ192" s="50">
        <f t="shared" si="229"/>
        <v>0</v>
      </c>
      <c r="BR192" s="51">
        <f t="shared" si="229"/>
        <v>71530.815839999996</v>
      </c>
      <c r="BS192" s="49">
        <f t="shared" si="229"/>
        <v>542.13740459999997</v>
      </c>
      <c r="BT192" s="50">
        <f t="shared" si="229"/>
        <v>0</v>
      </c>
      <c r="BU192" s="51">
        <f t="shared" si="229"/>
        <v>542.13740459999997</v>
      </c>
      <c r="BV192" s="49">
        <f t="shared" si="229"/>
        <v>9735.4580150000002</v>
      </c>
      <c r="BW192" s="50">
        <f t="shared" si="229"/>
        <v>0</v>
      </c>
      <c r="BX192" s="51">
        <f t="shared" si="229"/>
        <v>9735.4580150000002</v>
      </c>
      <c r="BY192" s="49">
        <f t="shared" si="229"/>
        <v>55081.419614999999</v>
      </c>
      <c r="BZ192" s="50">
        <f t="shared" si="229"/>
        <v>0</v>
      </c>
      <c r="CA192" s="51">
        <f t="shared" si="229"/>
        <v>55081.419614999999</v>
      </c>
      <c r="CB192" s="49">
        <f t="shared" si="173"/>
        <v>507106.02844289999</v>
      </c>
      <c r="CC192" s="50">
        <f t="shared" si="173"/>
        <v>97057.224579000002</v>
      </c>
      <c r="CD192" s="51">
        <f>+CD188+CD181+CD191</f>
        <v>604163.25302190008</v>
      </c>
      <c r="CE192" s="49">
        <f t="shared" ref="CE192:DN192" si="230">+CE188+CE181+CE191</f>
        <v>2898.0948397000002</v>
      </c>
      <c r="CF192" s="50">
        <f t="shared" si="230"/>
        <v>101.4541985</v>
      </c>
      <c r="CG192" s="51">
        <f t="shared" si="230"/>
        <v>2999.5490382000003</v>
      </c>
      <c r="CH192" s="49">
        <f t="shared" si="230"/>
        <v>1750.3358779</v>
      </c>
      <c r="CI192" s="50">
        <f t="shared" si="230"/>
        <v>19.08396947</v>
      </c>
      <c r="CJ192" s="51">
        <f t="shared" si="230"/>
        <v>1769.4198473700001</v>
      </c>
      <c r="CK192" s="49">
        <f t="shared" si="230"/>
        <v>1858.0916030999999</v>
      </c>
      <c r="CL192" s="50">
        <f t="shared" si="230"/>
        <v>0</v>
      </c>
      <c r="CM192" s="51">
        <f t="shared" si="230"/>
        <v>1858.0916030999999</v>
      </c>
      <c r="CN192" s="49">
        <f t="shared" si="230"/>
        <v>202.1793893</v>
      </c>
      <c r="CO192" s="50">
        <f t="shared" si="230"/>
        <v>639.43511450000005</v>
      </c>
      <c r="CP192" s="51">
        <f t="shared" si="230"/>
        <v>841.61450380000008</v>
      </c>
      <c r="CQ192" s="49">
        <f t="shared" si="230"/>
        <v>6558.9770992000003</v>
      </c>
      <c r="CR192" s="50">
        <f t="shared" si="230"/>
        <v>0</v>
      </c>
      <c r="CS192" s="51">
        <f t="shared" si="230"/>
        <v>6558.9770992000003</v>
      </c>
      <c r="CT192" s="49">
        <f t="shared" si="230"/>
        <v>0</v>
      </c>
      <c r="CU192" s="50">
        <f t="shared" si="230"/>
        <v>0</v>
      </c>
      <c r="CV192" s="51">
        <f t="shared" si="230"/>
        <v>0</v>
      </c>
      <c r="CW192" s="49">
        <f t="shared" si="230"/>
        <v>0</v>
      </c>
      <c r="CX192" s="50">
        <f t="shared" si="230"/>
        <v>0</v>
      </c>
      <c r="CY192" s="51">
        <f t="shared" si="230"/>
        <v>0</v>
      </c>
      <c r="CZ192" s="49">
        <f t="shared" si="230"/>
        <v>0</v>
      </c>
      <c r="DA192" s="50">
        <f t="shared" si="230"/>
        <v>0</v>
      </c>
      <c r="DB192" s="51">
        <f t="shared" si="230"/>
        <v>0</v>
      </c>
      <c r="DC192" s="49">
        <f t="shared" si="230"/>
        <v>0</v>
      </c>
      <c r="DD192" s="50">
        <f t="shared" si="230"/>
        <v>0</v>
      </c>
      <c r="DE192" s="51">
        <f t="shared" si="230"/>
        <v>0</v>
      </c>
      <c r="DF192" s="49">
        <f t="shared" si="230"/>
        <v>0</v>
      </c>
      <c r="DG192" s="50">
        <f t="shared" si="230"/>
        <v>0</v>
      </c>
      <c r="DH192" s="51">
        <f t="shared" si="230"/>
        <v>0</v>
      </c>
      <c r="DI192" s="49">
        <f t="shared" si="230"/>
        <v>0</v>
      </c>
      <c r="DJ192" s="50">
        <f t="shared" si="230"/>
        <v>0</v>
      </c>
      <c r="DK192" s="51">
        <f t="shared" si="230"/>
        <v>0</v>
      </c>
      <c r="DL192" s="49">
        <f t="shared" si="230"/>
        <v>0</v>
      </c>
      <c r="DM192" s="50">
        <f t="shared" si="230"/>
        <v>0</v>
      </c>
      <c r="DN192" s="51">
        <f t="shared" si="230"/>
        <v>0</v>
      </c>
      <c r="DO192" s="49">
        <f t="shared" si="186"/>
        <v>13267.678809200001</v>
      </c>
      <c r="DP192" s="50">
        <f t="shared" si="221"/>
        <v>759.97328247000007</v>
      </c>
      <c r="DQ192" s="51">
        <f>+DQ188+DQ181+DQ191</f>
        <v>14027.652091669999</v>
      </c>
    </row>
    <row r="193" spans="2:121" x14ac:dyDescent="0.25">
      <c r="B193" s="199"/>
      <c r="C193" s="189" t="s">
        <v>40</v>
      </c>
      <c r="D193" s="95" t="s">
        <v>50</v>
      </c>
      <c r="E193" s="62"/>
      <c r="F193" s="45"/>
      <c r="G193" s="61"/>
      <c r="H193" s="62"/>
      <c r="I193" s="45"/>
      <c r="J193" s="61"/>
      <c r="K193" s="62"/>
      <c r="L193" s="45"/>
      <c r="M193" s="61"/>
      <c r="N193" s="62"/>
      <c r="O193" s="45"/>
      <c r="P193" s="61"/>
      <c r="Q193" s="62"/>
      <c r="R193" s="45"/>
      <c r="S193" s="61"/>
      <c r="T193" s="62"/>
      <c r="U193" s="45"/>
      <c r="V193" s="61"/>
      <c r="W193" s="62"/>
      <c r="X193" s="45"/>
      <c r="Y193" s="61"/>
      <c r="Z193" s="62"/>
      <c r="AA193" s="45"/>
      <c r="AB193" s="61"/>
      <c r="AC193" s="62"/>
      <c r="AD193" s="45"/>
      <c r="AE193" s="61"/>
      <c r="AF193" s="62"/>
      <c r="AG193" s="45"/>
      <c r="AH193" s="61"/>
      <c r="AI193" s="62"/>
      <c r="AJ193" s="45"/>
      <c r="AK193" s="61"/>
      <c r="AL193" s="62"/>
      <c r="AM193" s="45"/>
      <c r="AN193" s="61"/>
      <c r="AO193" s="62">
        <f t="shared" si="184"/>
        <v>0</v>
      </c>
      <c r="AP193" s="45">
        <f t="shared" si="220"/>
        <v>0</v>
      </c>
      <c r="AQ193" s="61">
        <f>SUM(AO193,AP193)</f>
        <v>0</v>
      </c>
      <c r="AR193" s="62"/>
      <c r="AS193" s="45"/>
      <c r="AT193" s="61"/>
      <c r="AU193" s="62"/>
      <c r="AV193" s="45"/>
      <c r="AW193" s="61">
        <f>SUM(AU193,AV193)</f>
        <v>0</v>
      </c>
      <c r="AX193" s="62"/>
      <c r="AY193" s="45"/>
      <c r="AZ193" s="61">
        <f>SUM(AX193,AY193)</f>
        <v>0</v>
      </c>
      <c r="BA193" s="62"/>
      <c r="BB193" s="45"/>
      <c r="BC193" s="61">
        <f>SUM(BA193,BB193)</f>
        <v>0</v>
      </c>
      <c r="BD193" s="62"/>
      <c r="BE193" s="45"/>
      <c r="BF193" s="61">
        <f>SUM(BD193,BE193)</f>
        <v>0</v>
      </c>
      <c r="BG193" s="62"/>
      <c r="BH193" s="45"/>
      <c r="BI193" s="61">
        <f>SUM(BG193,BH193)</f>
        <v>0</v>
      </c>
      <c r="BJ193" s="62"/>
      <c r="BK193" s="45"/>
      <c r="BL193" s="61">
        <f>SUM(BJ193,BK193)</f>
        <v>0</v>
      </c>
      <c r="BM193" s="62"/>
      <c r="BN193" s="45"/>
      <c r="BO193" s="61">
        <f>SUM(BM193,BN193)</f>
        <v>0</v>
      </c>
      <c r="BP193" s="62"/>
      <c r="BQ193" s="45"/>
      <c r="BR193" s="61">
        <f>SUM(BP193,BQ193)</f>
        <v>0</v>
      </c>
      <c r="BS193" s="62"/>
      <c r="BT193" s="45"/>
      <c r="BU193" s="61">
        <f>SUM(BS193,BT193)</f>
        <v>0</v>
      </c>
      <c r="BV193" s="62"/>
      <c r="BW193" s="45"/>
      <c r="BX193" s="61">
        <f>SUM(BV193,BW193)</f>
        <v>0</v>
      </c>
      <c r="BY193" s="62"/>
      <c r="BZ193" s="45"/>
      <c r="CA193" s="61">
        <f>SUM(BY193,BZ193)</f>
        <v>0</v>
      </c>
      <c r="CB193" s="62">
        <f t="shared" si="173"/>
        <v>0</v>
      </c>
      <c r="CC193" s="45">
        <f t="shared" si="173"/>
        <v>0</v>
      </c>
      <c r="CD193" s="61">
        <f>SUM(CB193,CC193)</f>
        <v>0</v>
      </c>
      <c r="CE193" s="62"/>
      <c r="CF193" s="45"/>
      <c r="CG193" s="61"/>
      <c r="CH193" s="62"/>
      <c r="CI193" s="45"/>
      <c r="CJ193" s="61"/>
      <c r="CK193" s="62"/>
      <c r="CL193" s="45"/>
      <c r="CM193" s="61"/>
      <c r="CN193" s="62"/>
      <c r="CO193" s="45"/>
      <c r="CP193" s="61"/>
      <c r="CQ193" s="62"/>
      <c r="CR193" s="45"/>
      <c r="CS193" s="61"/>
      <c r="CT193" s="62"/>
      <c r="CU193" s="45"/>
      <c r="CV193" s="61">
        <f>SUM(CT193,CU193)</f>
        <v>0</v>
      </c>
      <c r="CW193" s="62"/>
      <c r="CX193" s="45"/>
      <c r="CY193" s="61">
        <f>SUM(CW193,CX193)</f>
        <v>0</v>
      </c>
      <c r="CZ193" s="62"/>
      <c r="DA193" s="45"/>
      <c r="DB193" s="61">
        <f>SUM(CZ193,DA193)</f>
        <v>0</v>
      </c>
      <c r="DC193" s="62"/>
      <c r="DD193" s="45"/>
      <c r="DE193" s="61">
        <f>SUM(DC193,DD193)</f>
        <v>0</v>
      </c>
      <c r="DF193" s="62"/>
      <c r="DG193" s="45"/>
      <c r="DH193" s="61">
        <f>SUM(DF193,DG193)</f>
        <v>0</v>
      </c>
      <c r="DI193" s="62"/>
      <c r="DJ193" s="45"/>
      <c r="DK193" s="61">
        <f>SUM(DI193,DJ193)</f>
        <v>0</v>
      </c>
      <c r="DL193" s="62"/>
      <c r="DM193" s="45"/>
      <c r="DN193" s="61">
        <f>SUM(DL193,DM193)</f>
        <v>0</v>
      </c>
      <c r="DO193" s="62">
        <f t="shared" si="186"/>
        <v>0</v>
      </c>
      <c r="DP193" s="45">
        <f t="shared" si="221"/>
        <v>0</v>
      </c>
      <c r="DQ193" s="61">
        <f>SUM(DO193,DP193)</f>
        <v>0</v>
      </c>
    </row>
    <row r="194" spans="2:121" x14ac:dyDescent="0.25">
      <c r="B194" s="199"/>
      <c r="C194" s="190"/>
      <c r="D194" s="83" t="s">
        <v>51</v>
      </c>
      <c r="E194" s="33"/>
      <c r="F194" s="34"/>
      <c r="G194" s="36">
        <f t="shared" ref="G194:G195" si="231">SUM(E194:F194)</f>
        <v>0</v>
      </c>
      <c r="H194" s="33"/>
      <c r="I194" s="34"/>
      <c r="J194" s="36">
        <f>SUM(H195,I194)</f>
        <v>0</v>
      </c>
      <c r="K194" s="33"/>
      <c r="L194" s="34"/>
      <c r="M194" s="36">
        <f>SUM(K195,L194)</f>
        <v>0</v>
      </c>
      <c r="N194" s="33"/>
      <c r="O194" s="34"/>
      <c r="P194" s="36">
        <f>SUM(N195,O194)</f>
        <v>0</v>
      </c>
      <c r="Q194" s="33"/>
      <c r="R194" s="34"/>
      <c r="S194" s="36">
        <f>SUM(Q195,R194)</f>
        <v>0</v>
      </c>
      <c r="T194" s="33"/>
      <c r="U194" s="34"/>
      <c r="V194" s="36">
        <f>SUM(T195,U194)</f>
        <v>0</v>
      </c>
      <c r="W194" s="33"/>
      <c r="X194" s="34"/>
      <c r="Y194" s="36">
        <f>SUM(W195,X194)</f>
        <v>0</v>
      </c>
      <c r="Z194" s="33"/>
      <c r="AA194" s="34"/>
      <c r="AB194" s="36">
        <f>SUM(Z194:AA194)</f>
        <v>0</v>
      </c>
      <c r="AC194" s="33"/>
      <c r="AD194" s="34"/>
      <c r="AE194" s="36">
        <f>SUM(AC194:AD194)</f>
        <v>0</v>
      </c>
      <c r="AF194" s="33"/>
      <c r="AG194" s="34"/>
      <c r="AH194" s="36">
        <f>SUM(AF194:AG194)</f>
        <v>0</v>
      </c>
      <c r="AI194" s="33"/>
      <c r="AJ194" s="34"/>
      <c r="AK194" s="36">
        <f>SUM(AI194,AJ194)</f>
        <v>0</v>
      </c>
      <c r="AL194" s="33"/>
      <c r="AM194" s="34"/>
      <c r="AN194" s="36">
        <f>SUM(AL194,AM194)</f>
        <v>0</v>
      </c>
      <c r="AO194" s="33">
        <f t="shared" si="184"/>
        <v>0</v>
      </c>
      <c r="AP194" s="34">
        <f t="shared" si="220"/>
        <v>0</v>
      </c>
      <c r="AQ194" s="36">
        <f>SUM(AO194,AP194)</f>
        <v>0</v>
      </c>
      <c r="AR194" s="33"/>
      <c r="AS194" s="34"/>
      <c r="AT194" s="36">
        <f>SUM(AR194,AS194)</f>
        <v>0</v>
      </c>
      <c r="AU194" s="33"/>
      <c r="AV194" s="34"/>
      <c r="AW194" s="36">
        <f>SUM(AU194,AV194)</f>
        <v>0</v>
      </c>
      <c r="AX194" s="33"/>
      <c r="AY194" s="34"/>
      <c r="AZ194" s="36">
        <f>SUM(AX194,AY194)</f>
        <v>0</v>
      </c>
      <c r="BA194" s="33"/>
      <c r="BB194" s="34"/>
      <c r="BC194" s="36">
        <f>SUM(BA194,BB194)</f>
        <v>0</v>
      </c>
      <c r="BD194" s="33"/>
      <c r="BE194" s="34"/>
      <c r="BF194" s="36">
        <f>SUM(BD194,BE194)</f>
        <v>0</v>
      </c>
      <c r="BG194" s="33"/>
      <c r="BH194" s="34"/>
      <c r="BI194" s="36">
        <f>SUM(BG194,BH194)</f>
        <v>0</v>
      </c>
      <c r="BJ194" s="33"/>
      <c r="BK194" s="34"/>
      <c r="BL194" s="36">
        <f>SUM(BJ194,BK194)</f>
        <v>0</v>
      </c>
      <c r="BM194" s="33"/>
      <c r="BN194" s="34"/>
      <c r="BO194" s="36">
        <f>SUM(BM194,BN194)</f>
        <v>0</v>
      </c>
      <c r="BP194" s="33"/>
      <c r="BQ194" s="34"/>
      <c r="BR194" s="36">
        <f>SUM(BP194,BQ194)</f>
        <v>0</v>
      </c>
      <c r="BS194" s="33"/>
      <c r="BT194" s="34"/>
      <c r="BU194" s="36">
        <f>SUM(BS194,BT194)</f>
        <v>0</v>
      </c>
      <c r="BV194" s="33"/>
      <c r="BW194" s="34"/>
      <c r="BX194" s="36">
        <f>SUM(BV194,BW194)</f>
        <v>0</v>
      </c>
      <c r="BY194" s="33"/>
      <c r="BZ194" s="34"/>
      <c r="CA194" s="36">
        <f>SUM(BY194,BZ194)</f>
        <v>0</v>
      </c>
      <c r="CB194" s="33">
        <f t="shared" si="173"/>
        <v>0</v>
      </c>
      <c r="CC194" s="34">
        <f t="shared" si="173"/>
        <v>0</v>
      </c>
      <c r="CD194" s="36">
        <f>SUM(CB194,CC194)</f>
        <v>0</v>
      </c>
      <c r="CE194" s="33">
        <v>0</v>
      </c>
      <c r="CF194" s="34">
        <v>0</v>
      </c>
      <c r="CG194" s="36">
        <f>SUM(CE194,CF194)</f>
        <v>0</v>
      </c>
      <c r="CH194" s="33">
        <v>0</v>
      </c>
      <c r="CI194" s="34">
        <v>0</v>
      </c>
      <c r="CJ194" s="36">
        <f>SUM(CH194,CI194)</f>
        <v>0</v>
      </c>
      <c r="CK194" s="33">
        <v>0</v>
      </c>
      <c r="CL194" s="34">
        <v>0</v>
      </c>
      <c r="CM194" s="36">
        <f>SUM(CK194,CL194)</f>
        <v>0</v>
      </c>
      <c r="CN194" s="33">
        <v>0</v>
      </c>
      <c r="CO194" s="34">
        <v>0</v>
      </c>
      <c r="CP194" s="36">
        <f>SUM(CN194,CO194)</f>
        <v>0</v>
      </c>
      <c r="CQ194" s="33">
        <v>0</v>
      </c>
      <c r="CR194" s="34">
        <v>0</v>
      </c>
      <c r="CS194" s="36">
        <f>SUM(CQ194,CR194)</f>
        <v>0</v>
      </c>
      <c r="CT194" s="33"/>
      <c r="CU194" s="34"/>
      <c r="CV194" s="36">
        <f>SUM(CT194,CU194)</f>
        <v>0</v>
      </c>
      <c r="CW194" s="33"/>
      <c r="CX194" s="34"/>
      <c r="CY194" s="36">
        <f>SUM(CW194,CX194)</f>
        <v>0</v>
      </c>
      <c r="CZ194" s="33"/>
      <c r="DA194" s="34"/>
      <c r="DB194" s="36">
        <f>SUM(CZ194,DA194)</f>
        <v>0</v>
      </c>
      <c r="DC194" s="33"/>
      <c r="DD194" s="34"/>
      <c r="DE194" s="36">
        <f>SUM(DC194,DD194)</f>
        <v>0</v>
      </c>
      <c r="DF194" s="33"/>
      <c r="DG194" s="34"/>
      <c r="DH194" s="36">
        <f>SUM(DF194,DG194)</f>
        <v>0</v>
      </c>
      <c r="DI194" s="33"/>
      <c r="DJ194" s="34"/>
      <c r="DK194" s="36">
        <f>SUM(DI194,DJ194)</f>
        <v>0</v>
      </c>
      <c r="DL194" s="33"/>
      <c r="DM194" s="34"/>
      <c r="DN194" s="36">
        <f>SUM(DL194,DM194)</f>
        <v>0</v>
      </c>
      <c r="DO194" s="33">
        <f t="shared" si="186"/>
        <v>0</v>
      </c>
      <c r="DP194" s="34">
        <f t="shared" si="221"/>
        <v>0</v>
      </c>
      <c r="DQ194" s="36">
        <f>SUM(DO194,DP194)</f>
        <v>0</v>
      </c>
    </row>
    <row r="195" spans="2:121" x14ac:dyDescent="0.25">
      <c r="B195" s="199"/>
      <c r="C195" s="190"/>
      <c r="D195" s="83" t="s">
        <v>52</v>
      </c>
      <c r="E195" s="33"/>
      <c r="F195" s="34"/>
      <c r="G195" s="36">
        <f t="shared" si="231"/>
        <v>0</v>
      </c>
      <c r="H195" s="33"/>
      <c r="I195" s="34"/>
      <c r="J195" s="36">
        <f>SUM(H195,I195)</f>
        <v>0</v>
      </c>
      <c r="K195" s="33"/>
      <c r="L195" s="34"/>
      <c r="M195" s="36">
        <f t="shared" ref="M195:M196" si="232">SUM(K196,L195)</f>
        <v>0</v>
      </c>
      <c r="N195" s="33"/>
      <c r="O195" s="34"/>
      <c r="P195" s="36">
        <f>SUM(N195,O195)</f>
        <v>0</v>
      </c>
      <c r="Q195" s="33"/>
      <c r="R195" s="34"/>
      <c r="S195" s="36">
        <f>SUM(Q195,R195)</f>
        <v>0</v>
      </c>
      <c r="T195" s="33"/>
      <c r="U195" s="34"/>
      <c r="V195" s="36">
        <f>SUM(T195,U195)</f>
        <v>0</v>
      </c>
      <c r="W195" s="33"/>
      <c r="X195" s="34"/>
      <c r="Y195" s="36">
        <f>SUM(W195,X195)</f>
        <v>0</v>
      </c>
      <c r="Z195" s="33"/>
      <c r="AA195" s="34"/>
      <c r="AB195" s="36">
        <f t="shared" ref="AB195:AB196" si="233">SUM(Z195:AA195)</f>
        <v>0</v>
      </c>
      <c r="AC195" s="33"/>
      <c r="AD195" s="34"/>
      <c r="AE195" s="36">
        <f t="shared" ref="AE195:AE196" si="234">SUM(AC195:AD195)</f>
        <v>0</v>
      </c>
      <c r="AF195" s="33"/>
      <c r="AG195" s="34"/>
      <c r="AH195" s="36">
        <f t="shared" ref="AH195:AH196" si="235">SUM(AF195:AG195)</f>
        <v>0</v>
      </c>
      <c r="AI195" s="33"/>
      <c r="AJ195" s="34"/>
      <c r="AK195" s="36">
        <f>SUM(AI195,AJ195)</f>
        <v>0</v>
      </c>
      <c r="AL195" s="33"/>
      <c r="AM195" s="34"/>
      <c r="AN195" s="36">
        <f>SUM(AL195,AM195)</f>
        <v>0</v>
      </c>
      <c r="AO195" s="33">
        <f t="shared" si="184"/>
        <v>0</v>
      </c>
      <c r="AP195" s="34">
        <f t="shared" si="220"/>
        <v>0</v>
      </c>
      <c r="AQ195" s="36">
        <f>SUM(AO195,AP195)</f>
        <v>0</v>
      </c>
      <c r="AR195" s="33"/>
      <c r="AS195" s="34"/>
      <c r="AT195" s="36">
        <f>SUM(AR195,AS195)</f>
        <v>0</v>
      </c>
      <c r="AU195" s="33"/>
      <c r="AV195" s="34"/>
      <c r="AW195" s="36">
        <f>SUM(AU195,AV195)</f>
        <v>0</v>
      </c>
      <c r="AX195" s="33"/>
      <c r="AY195" s="34"/>
      <c r="AZ195" s="36">
        <f>SUM(AX195,AY195)</f>
        <v>0</v>
      </c>
      <c r="BA195" s="33"/>
      <c r="BB195" s="34"/>
      <c r="BC195" s="36">
        <f>SUM(BA195,BB195)</f>
        <v>0</v>
      </c>
      <c r="BD195" s="33"/>
      <c r="BE195" s="34"/>
      <c r="BF195" s="36">
        <f>SUM(BD195,BE195)</f>
        <v>0</v>
      </c>
      <c r="BG195" s="33"/>
      <c r="BH195" s="34"/>
      <c r="BI195" s="36">
        <f>SUM(BG195,BH195)</f>
        <v>0</v>
      </c>
      <c r="BJ195" s="33"/>
      <c r="BK195" s="34"/>
      <c r="BL195" s="36">
        <f>SUM(BJ195,BK195)</f>
        <v>0</v>
      </c>
      <c r="BM195" s="33"/>
      <c r="BN195" s="34"/>
      <c r="BO195" s="36">
        <f>SUM(BM195,BN195)</f>
        <v>0</v>
      </c>
      <c r="BP195" s="33"/>
      <c r="BQ195" s="34"/>
      <c r="BR195" s="36">
        <f>SUM(BP195,BQ195)</f>
        <v>0</v>
      </c>
      <c r="BS195" s="33"/>
      <c r="BT195" s="34"/>
      <c r="BU195" s="36">
        <f>SUM(BS195,BT195)</f>
        <v>0</v>
      </c>
      <c r="BV195" s="33"/>
      <c r="BW195" s="34"/>
      <c r="BX195" s="36">
        <f>SUM(BV195,BW195)</f>
        <v>0</v>
      </c>
      <c r="BY195" s="33"/>
      <c r="BZ195" s="34"/>
      <c r="CA195" s="36">
        <f>SUM(BY195,BZ195)</f>
        <v>0</v>
      </c>
      <c r="CB195" s="33">
        <f t="shared" si="173"/>
        <v>0</v>
      </c>
      <c r="CC195" s="34">
        <f t="shared" si="173"/>
        <v>0</v>
      </c>
      <c r="CD195" s="36">
        <f>SUM(CB195,CC195)</f>
        <v>0</v>
      </c>
      <c r="CE195" s="33">
        <v>0</v>
      </c>
      <c r="CF195" s="34">
        <v>0</v>
      </c>
      <c r="CG195" s="36">
        <f t="shared" ref="CG195:CG196" si="236">SUM(CE195,CF195)</f>
        <v>0</v>
      </c>
      <c r="CH195" s="33">
        <v>0</v>
      </c>
      <c r="CI195" s="34">
        <v>0</v>
      </c>
      <c r="CJ195" s="36">
        <f>SUM(CH195,CI195)</f>
        <v>0</v>
      </c>
      <c r="CK195" s="33">
        <v>0</v>
      </c>
      <c r="CL195" s="34">
        <v>0</v>
      </c>
      <c r="CM195" s="36">
        <f>SUM(CK195,CL195)</f>
        <v>0</v>
      </c>
      <c r="CN195" s="33">
        <v>0</v>
      </c>
      <c r="CO195" s="34">
        <v>0</v>
      </c>
      <c r="CP195" s="36">
        <f>SUM(CN195,CO195)</f>
        <v>0</v>
      </c>
      <c r="CQ195" s="33">
        <v>0</v>
      </c>
      <c r="CR195" s="34">
        <v>0</v>
      </c>
      <c r="CS195" s="36">
        <f>SUM(CQ195,CR195)</f>
        <v>0</v>
      </c>
      <c r="CT195" s="33"/>
      <c r="CU195" s="34"/>
      <c r="CV195" s="36"/>
      <c r="CW195" s="33"/>
      <c r="CX195" s="34"/>
      <c r="CY195" s="36"/>
      <c r="CZ195" s="33"/>
      <c r="DA195" s="34"/>
      <c r="DB195" s="36"/>
      <c r="DC195" s="33"/>
      <c r="DD195" s="34"/>
      <c r="DE195" s="36"/>
      <c r="DF195" s="33"/>
      <c r="DG195" s="34"/>
      <c r="DH195" s="36"/>
      <c r="DI195" s="33"/>
      <c r="DJ195" s="34"/>
      <c r="DK195" s="36"/>
      <c r="DL195" s="33"/>
      <c r="DM195" s="34"/>
      <c r="DN195" s="36"/>
      <c r="DO195" s="33">
        <f t="shared" si="186"/>
        <v>0</v>
      </c>
      <c r="DP195" s="34">
        <f t="shared" si="221"/>
        <v>0</v>
      </c>
      <c r="DQ195" s="36">
        <f>SUM(DO195,DP195)</f>
        <v>0</v>
      </c>
    </row>
    <row r="196" spans="2:121" x14ac:dyDescent="0.25">
      <c r="B196" s="199"/>
      <c r="C196" s="190"/>
      <c r="D196" s="83" t="s">
        <v>53</v>
      </c>
      <c r="E196" s="33"/>
      <c r="F196" s="34">
        <v>129.19847328244373</v>
      </c>
      <c r="G196" s="36">
        <f>SUM(E196:F196)</f>
        <v>129.19847328244373</v>
      </c>
      <c r="H196" s="33"/>
      <c r="I196" s="34">
        <v>305.83969465649091</v>
      </c>
      <c r="J196" s="36">
        <f>SUM(H196,I196)</f>
        <v>305.83969465649091</v>
      </c>
      <c r="K196" s="33"/>
      <c r="L196" s="34"/>
      <c r="M196" s="36">
        <f t="shared" si="232"/>
        <v>0</v>
      </c>
      <c r="N196" s="33"/>
      <c r="O196" s="34">
        <v>297.32824427481142</v>
      </c>
      <c r="P196" s="36">
        <f>SUM(N196,O196)</f>
        <v>297.32824427481142</v>
      </c>
      <c r="Q196" s="33"/>
      <c r="R196" s="34">
        <v>414.50381679389631</v>
      </c>
      <c r="S196" s="36">
        <f>SUM(Q196,R196)</f>
        <v>414.50381679389631</v>
      </c>
      <c r="T196" s="33"/>
      <c r="U196" s="34">
        <v>288.54961832061286</v>
      </c>
      <c r="V196" s="36">
        <f>SUM(T196,U196)</f>
        <v>288.54961832061286</v>
      </c>
      <c r="W196" s="33"/>
      <c r="X196" s="34">
        <v>266.79389312977304</v>
      </c>
      <c r="Y196" s="36">
        <f>SUM(W196,X196)</f>
        <v>266.79389312977304</v>
      </c>
      <c r="Z196" s="33"/>
      <c r="AA196" s="34">
        <v>519.08396946565279</v>
      </c>
      <c r="AB196" s="36">
        <f t="shared" si="233"/>
        <v>519.08396946565279</v>
      </c>
      <c r="AC196" s="33"/>
      <c r="AD196" s="34">
        <v>471.37404580153031</v>
      </c>
      <c r="AE196" s="36">
        <f t="shared" si="234"/>
        <v>471.37404580153031</v>
      </c>
      <c r="AF196" s="33"/>
      <c r="AG196" s="34">
        <v>298.09160305343732</v>
      </c>
      <c r="AH196" s="36">
        <f t="shared" si="235"/>
        <v>298.09160305343732</v>
      </c>
      <c r="AI196" s="33"/>
      <c r="AJ196" s="34">
        <v>185.49618320610827</v>
      </c>
      <c r="AK196" s="36">
        <f>SUM(AI196,AJ196)</f>
        <v>185.49618320610827</v>
      </c>
      <c r="AL196" s="33"/>
      <c r="AM196" s="34">
        <v>363.58778625954466</v>
      </c>
      <c r="AN196" s="36">
        <f>SUM(AL196,AM196)</f>
        <v>363.58778625954466</v>
      </c>
      <c r="AO196" s="33">
        <f>E196+H196+K196+N196+Q196+T196+W196+Z196+AC196+AF196+AI196+AL196</f>
        <v>0</v>
      </c>
      <c r="AP196" s="34">
        <f>F196+I196+L196+O196+R196+U196+X196+AA196+AD196+AG196+AJ196+AM196</f>
        <v>3539.8473282443015</v>
      </c>
      <c r="AQ196" s="36">
        <f>SUM(AO196,AP196)</f>
        <v>3539.8473282443015</v>
      </c>
      <c r="AR196" s="33">
        <v>257.63358779999999</v>
      </c>
      <c r="AS196" s="34"/>
      <c r="AT196" s="36">
        <f>SUM(AR196,AS196)</f>
        <v>257.63358779999999</v>
      </c>
      <c r="AU196" s="33"/>
      <c r="AV196" s="34">
        <v>495.41984730000001</v>
      </c>
      <c r="AW196" s="36">
        <f>SUM(AU196,AV196)</f>
        <v>495.41984730000001</v>
      </c>
      <c r="AX196" s="33"/>
      <c r="AY196" s="34">
        <v>275.95419850000002</v>
      </c>
      <c r="AZ196" s="36">
        <f>SUM(AX196,AY196)</f>
        <v>275.95419850000002</v>
      </c>
      <c r="BA196" s="33"/>
      <c r="BB196" s="34">
        <v>567.17557250000004</v>
      </c>
      <c r="BC196" s="36">
        <f>SUM(BA196,BB196)</f>
        <v>567.17557250000004</v>
      </c>
      <c r="BD196" s="33"/>
      <c r="BE196" s="34">
        <v>459.51526719999998</v>
      </c>
      <c r="BF196" s="36">
        <f>SUM(BD196,BE196)</f>
        <v>459.51526719999998</v>
      </c>
      <c r="BG196" s="33"/>
      <c r="BH196" s="34">
        <v>332.06106870000002</v>
      </c>
      <c r="BI196" s="36">
        <f>SUM(BG196,BH196)</f>
        <v>332.06106870000002</v>
      </c>
      <c r="BJ196" s="33"/>
      <c r="BK196" s="34">
        <v>483.5114504</v>
      </c>
      <c r="BL196" s="36">
        <f>SUM(BJ196,BK196)</f>
        <v>483.5114504</v>
      </c>
      <c r="BM196" s="33"/>
      <c r="BN196" s="34">
        <v>458.75190839999999</v>
      </c>
      <c r="BO196" s="36">
        <f>SUM(BM196,BN196)</f>
        <v>458.75190839999999</v>
      </c>
      <c r="BP196" s="33"/>
      <c r="BQ196" s="34">
        <v>522.67175569999995</v>
      </c>
      <c r="BR196" s="36">
        <f>SUM(BP196,BQ196)</f>
        <v>522.67175569999995</v>
      </c>
      <c r="BS196" s="33"/>
      <c r="BT196" s="34">
        <v>457.25190839999999</v>
      </c>
      <c r="BU196" s="36">
        <f>SUM(BS196,BT196)</f>
        <v>457.25190839999999</v>
      </c>
      <c r="BV196" s="33"/>
      <c r="BW196" s="34">
        <v>225.57251909999999</v>
      </c>
      <c r="BX196" s="36">
        <f>SUM(BV196,BW196)</f>
        <v>225.57251909999999</v>
      </c>
      <c r="BY196" s="33"/>
      <c r="BZ196" s="34">
        <v>121.7557252</v>
      </c>
      <c r="CA196" s="36">
        <f>SUM(BY196,BZ196)</f>
        <v>121.7557252</v>
      </c>
      <c r="CB196" s="33">
        <f t="shared" si="173"/>
        <v>257.63358779999999</v>
      </c>
      <c r="CC196" s="34">
        <f t="shared" si="173"/>
        <v>4399.6412213999993</v>
      </c>
      <c r="CD196" s="36">
        <f>SUM(CB196,CC196)</f>
        <v>4657.2748091999993</v>
      </c>
      <c r="CE196" s="33">
        <v>0</v>
      </c>
      <c r="CF196" s="34">
        <v>290.4580153</v>
      </c>
      <c r="CG196" s="36">
        <f t="shared" si="236"/>
        <v>290.4580153</v>
      </c>
      <c r="CH196" s="33">
        <v>0</v>
      </c>
      <c r="CI196" s="34">
        <v>463.86641220000001</v>
      </c>
      <c r="CJ196" s="36">
        <f>SUM(CH196,CI196)</f>
        <v>463.86641220000001</v>
      </c>
      <c r="CK196" s="33">
        <v>0</v>
      </c>
      <c r="CL196" s="34">
        <v>398.17938930000003</v>
      </c>
      <c r="CM196" s="36">
        <f>SUM(CK196,CL196)</f>
        <v>398.17938930000003</v>
      </c>
      <c r="CN196" s="33">
        <v>0</v>
      </c>
      <c r="CO196" s="34">
        <v>571.04198469999994</v>
      </c>
      <c r="CP196" s="36">
        <f>SUM(CN196,CO196)</f>
        <v>571.04198469999994</v>
      </c>
      <c r="CQ196" s="33">
        <v>0</v>
      </c>
      <c r="CR196" s="34">
        <v>235.49618319999999</v>
      </c>
      <c r="CS196" s="36">
        <f>SUM(CQ196,CR196)</f>
        <v>235.49618319999999</v>
      </c>
      <c r="CT196" s="33"/>
      <c r="CU196" s="34"/>
      <c r="CV196" s="36"/>
      <c r="CW196" s="33"/>
      <c r="CX196" s="34"/>
      <c r="CY196" s="36"/>
      <c r="CZ196" s="33"/>
      <c r="DA196" s="34"/>
      <c r="DB196" s="36"/>
      <c r="DC196" s="33"/>
      <c r="DD196" s="34"/>
      <c r="DE196" s="36"/>
      <c r="DF196" s="33"/>
      <c r="DG196" s="34"/>
      <c r="DH196" s="36"/>
      <c r="DI196" s="33"/>
      <c r="DJ196" s="34"/>
      <c r="DK196" s="36"/>
      <c r="DL196" s="33"/>
      <c r="DM196" s="34"/>
      <c r="DN196" s="36"/>
      <c r="DO196" s="33">
        <f t="shared" si="186"/>
        <v>0</v>
      </c>
      <c r="DP196" s="34">
        <f t="shared" si="221"/>
        <v>1959.0419846999998</v>
      </c>
      <c r="DQ196" s="36">
        <f>SUM(DO196,DP196)</f>
        <v>1959.0419846999998</v>
      </c>
    </row>
    <row r="197" spans="2:121" x14ac:dyDescent="0.25">
      <c r="B197" s="199"/>
      <c r="C197" s="190"/>
      <c r="D197" s="84" t="s">
        <v>54</v>
      </c>
      <c r="E197" s="40">
        <f t="shared" ref="E197:AN197" si="237">+SUM(E194:E196)</f>
        <v>0</v>
      </c>
      <c r="F197" s="41">
        <f>+SUM(F194:F196)</f>
        <v>129.19847328244373</v>
      </c>
      <c r="G197" s="42">
        <f t="shared" si="237"/>
        <v>129.19847328244373</v>
      </c>
      <c r="H197" s="40">
        <f t="shared" si="237"/>
        <v>0</v>
      </c>
      <c r="I197" s="41">
        <f t="shared" si="237"/>
        <v>305.83969465649091</v>
      </c>
      <c r="J197" s="42">
        <f t="shared" si="237"/>
        <v>305.83969465649091</v>
      </c>
      <c r="K197" s="40">
        <f t="shared" si="237"/>
        <v>0</v>
      </c>
      <c r="L197" s="41">
        <f t="shared" si="237"/>
        <v>0</v>
      </c>
      <c r="M197" s="42">
        <f t="shared" si="237"/>
        <v>0</v>
      </c>
      <c r="N197" s="40">
        <f t="shared" si="237"/>
        <v>0</v>
      </c>
      <c r="O197" s="41">
        <f t="shared" si="237"/>
        <v>297.32824427481142</v>
      </c>
      <c r="P197" s="42">
        <f t="shared" si="237"/>
        <v>297.32824427481142</v>
      </c>
      <c r="Q197" s="40">
        <f t="shared" si="237"/>
        <v>0</v>
      </c>
      <c r="R197" s="41">
        <f t="shared" si="237"/>
        <v>414.50381679389631</v>
      </c>
      <c r="S197" s="42">
        <f t="shared" si="237"/>
        <v>414.50381679389631</v>
      </c>
      <c r="T197" s="40">
        <f t="shared" si="237"/>
        <v>0</v>
      </c>
      <c r="U197" s="41">
        <f t="shared" si="237"/>
        <v>288.54961832061286</v>
      </c>
      <c r="V197" s="42">
        <f t="shared" si="237"/>
        <v>288.54961832061286</v>
      </c>
      <c r="W197" s="40">
        <f t="shared" si="237"/>
        <v>0</v>
      </c>
      <c r="X197" s="41">
        <f t="shared" si="237"/>
        <v>266.79389312977304</v>
      </c>
      <c r="Y197" s="42">
        <f t="shared" si="237"/>
        <v>266.79389312977304</v>
      </c>
      <c r="Z197" s="40">
        <f t="shared" si="237"/>
        <v>0</v>
      </c>
      <c r="AA197" s="41">
        <f t="shared" si="237"/>
        <v>519.08396946565279</v>
      </c>
      <c r="AB197" s="42">
        <f t="shared" si="237"/>
        <v>519.08396946565279</v>
      </c>
      <c r="AC197" s="40">
        <f t="shared" si="237"/>
        <v>0</v>
      </c>
      <c r="AD197" s="41">
        <f t="shared" si="237"/>
        <v>471.37404580153031</v>
      </c>
      <c r="AE197" s="42">
        <f t="shared" si="237"/>
        <v>471.37404580153031</v>
      </c>
      <c r="AF197" s="40">
        <f t="shared" si="237"/>
        <v>0</v>
      </c>
      <c r="AG197" s="41">
        <f t="shared" si="237"/>
        <v>298.09160305343732</v>
      </c>
      <c r="AH197" s="42">
        <f t="shared" si="237"/>
        <v>298.09160305343732</v>
      </c>
      <c r="AI197" s="40">
        <f t="shared" si="237"/>
        <v>0</v>
      </c>
      <c r="AJ197" s="41">
        <f t="shared" si="237"/>
        <v>185.49618320610827</v>
      </c>
      <c r="AK197" s="42">
        <f t="shared" si="237"/>
        <v>185.49618320610827</v>
      </c>
      <c r="AL197" s="40">
        <f t="shared" si="237"/>
        <v>0</v>
      </c>
      <c r="AM197" s="41">
        <f t="shared" si="237"/>
        <v>363.58778625954466</v>
      </c>
      <c r="AN197" s="42">
        <f t="shared" si="237"/>
        <v>363.58778625954466</v>
      </c>
      <c r="AO197" s="40">
        <f t="shared" si="184"/>
        <v>0</v>
      </c>
      <c r="AP197" s="41">
        <f t="shared" si="220"/>
        <v>3539.8473282443015</v>
      </c>
      <c r="AQ197" s="42">
        <f>+SUM(AQ194:AQ196)</f>
        <v>3539.8473282443015</v>
      </c>
      <c r="AR197" s="40">
        <f t="shared" ref="AR197:CA197" si="238">+SUM(AR194:AR196)</f>
        <v>257.63358779999999</v>
      </c>
      <c r="AS197" s="41">
        <f t="shared" si="238"/>
        <v>0</v>
      </c>
      <c r="AT197" s="42">
        <f t="shared" si="238"/>
        <v>257.63358779999999</v>
      </c>
      <c r="AU197" s="40">
        <f t="shared" si="238"/>
        <v>0</v>
      </c>
      <c r="AV197" s="41">
        <f t="shared" si="238"/>
        <v>495.41984730000001</v>
      </c>
      <c r="AW197" s="42">
        <f t="shared" si="238"/>
        <v>495.41984730000001</v>
      </c>
      <c r="AX197" s="40">
        <f t="shared" si="238"/>
        <v>0</v>
      </c>
      <c r="AY197" s="41">
        <f t="shared" si="238"/>
        <v>275.95419850000002</v>
      </c>
      <c r="AZ197" s="42">
        <f t="shared" si="238"/>
        <v>275.95419850000002</v>
      </c>
      <c r="BA197" s="40">
        <f t="shared" si="238"/>
        <v>0</v>
      </c>
      <c r="BB197" s="41">
        <f t="shared" si="238"/>
        <v>567.17557250000004</v>
      </c>
      <c r="BC197" s="42">
        <f t="shared" si="238"/>
        <v>567.17557250000004</v>
      </c>
      <c r="BD197" s="40">
        <f t="shared" si="238"/>
        <v>0</v>
      </c>
      <c r="BE197" s="41">
        <f t="shared" si="238"/>
        <v>459.51526719999998</v>
      </c>
      <c r="BF197" s="42">
        <f t="shared" si="238"/>
        <v>459.51526719999998</v>
      </c>
      <c r="BG197" s="40">
        <f t="shared" si="238"/>
        <v>0</v>
      </c>
      <c r="BH197" s="41">
        <f t="shared" si="238"/>
        <v>332.06106870000002</v>
      </c>
      <c r="BI197" s="42">
        <f t="shared" si="238"/>
        <v>332.06106870000002</v>
      </c>
      <c r="BJ197" s="40">
        <f t="shared" si="238"/>
        <v>0</v>
      </c>
      <c r="BK197" s="41">
        <f t="shared" si="238"/>
        <v>483.5114504</v>
      </c>
      <c r="BL197" s="42">
        <f t="shared" si="238"/>
        <v>483.5114504</v>
      </c>
      <c r="BM197" s="40">
        <f t="shared" si="238"/>
        <v>0</v>
      </c>
      <c r="BN197" s="41">
        <f t="shared" si="238"/>
        <v>458.75190839999999</v>
      </c>
      <c r="BO197" s="42">
        <f t="shared" si="238"/>
        <v>458.75190839999999</v>
      </c>
      <c r="BP197" s="40">
        <f t="shared" si="238"/>
        <v>0</v>
      </c>
      <c r="BQ197" s="41">
        <f t="shared" si="238"/>
        <v>522.67175569999995</v>
      </c>
      <c r="BR197" s="42">
        <f t="shared" si="238"/>
        <v>522.67175569999995</v>
      </c>
      <c r="BS197" s="40">
        <f t="shared" si="238"/>
        <v>0</v>
      </c>
      <c r="BT197" s="41">
        <f t="shared" si="238"/>
        <v>457.25190839999999</v>
      </c>
      <c r="BU197" s="42">
        <f t="shared" si="238"/>
        <v>457.25190839999999</v>
      </c>
      <c r="BV197" s="40">
        <f t="shared" si="238"/>
        <v>0</v>
      </c>
      <c r="BW197" s="41">
        <f t="shared" si="238"/>
        <v>225.57251909999999</v>
      </c>
      <c r="BX197" s="42">
        <f t="shared" si="238"/>
        <v>225.57251909999999</v>
      </c>
      <c r="BY197" s="40">
        <f t="shared" si="238"/>
        <v>0</v>
      </c>
      <c r="BZ197" s="41">
        <f t="shared" si="238"/>
        <v>121.7557252</v>
      </c>
      <c r="CA197" s="42">
        <f t="shared" si="238"/>
        <v>121.7557252</v>
      </c>
      <c r="CB197" s="40">
        <f t="shared" si="173"/>
        <v>257.63358779999999</v>
      </c>
      <c r="CC197" s="41">
        <f t="shared" si="173"/>
        <v>4399.6412213999993</v>
      </c>
      <c r="CD197" s="42">
        <f>+SUM(CD194:CD196)</f>
        <v>4657.2748091999993</v>
      </c>
      <c r="CE197" s="40">
        <f t="shared" ref="CE197:DN197" si="239">+SUM(CE194:CE196)</f>
        <v>0</v>
      </c>
      <c r="CF197" s="41">
        <f t="shared" si="239"/>
        <v>290.4580153</v>
      </c>
      <c r="CG197" s="42">
        <f t="shared" si="239"/>
        <v>290.4580153</v>
      </c>
      <c r="CH197" s="40">
        <f t="shared" si="239"/>
        <v>0</v>
      </c>
      <c r="CI197" s="41">
        <f t="shared" si="239"/>
        <v>463.86641220000001</v>
      </c>
      <c r="CJ197" s="42">
        <f t="shared" si="239"/>
        <v>463.86641220000001</v>
      </c>
      <c r="CK197" s="40">
        <f t="shared" si="239"/>
        <v>0</v>
      </c>
      <c r="CL197" s="41">
        <f t="shared" si="239"/>
        <v>398.17938930000003</v>
      </c>
      <c r="CM197" s="42">
        <f t="shared" si="239"/>
        <v>398.17938930000003</v>
      </c>
      <c r="CN197" s="40">
        <f t="shared" si="239"/>
        <v>0</v>
      </c>
      <c r="CO197" s="41">
        <f t="shared" si="239"/>
        <v>571.04198469999994</v>
      </c>
      <c r="CP197" s="42">
        <f t="shared" si="239"/>
        <v>571.04198469999994</v>
      </c>
      <c r="CQ197" s="40">
        <f t="shared" si="239"/>
        <v>0</v>
      </c>
      <c r="CR197" s="41">
        <f t="shared" si="239"/>
        <v>235.49618319999999</v>
      </c>
      <c r="CS197" s="42">
        <f t="shared" si="239"/>
        <v>235.49618319999999</v>
      </c>
      <c r="CT197" s="40">
        <f t="shared" si="239"/>
        <v>0</v>
      </c>
      <c r="CU197" s="41">
        <f t="shared" si="239"/>
        <v>0</v>
      </c>
      <c r="CV197" s="42">
        <f t="shared" si="239"/>
        <v>0</v>
      </c>
      <c r="CW197" s="40">
        <f t="shared" si="239"/>
        <v>0</v>
      </c>
      <c r="CX197" s="41">
        <f t="shared" si="239"/>
        <v>0</v>
      </c>
      <c r="CY197" s="42">
        <f t="shared" si="239"/>
        <v>0</v>
      </c>
      <c r="CZ197" s="40">
        <f t="shared" si="239"/>
        <v>0</v>
      </c>
      <c r="DA197" s="41">
        <f t="shared" si="239"/>
        <v>0</v>
      </c>
      <c r="DB197" s="42">
        <f t="shared" si="239"/>
        <v>0</v>
      </c>
      <c r="DC197" s="40">
        <f t="shared" si="239"/>
        <v>0</v>
      </c>
      <c r="DD197" s="41">
        <f t="shared" si="239"/>
        <v>0</v>
      </c>
      <c r="DE197" s="42">
        <f t="shared" si="239"/>
        <v>0</v>
      </c>
      <c r="DF197" s="40">
        <f t="shared" si="239"/>
        <v>0</v>
      </c>
      <c r="DG197" s="41">
        <f t="shared" si="239"/>
        <v>0</v>
      </c>
      <c r="DH197" s="42">
        <f t="shared" si="239"/>
        <v>0</v>
      </c>
      <c r="DI197" s="40">
        <f t="shared" si="239"/>
        <v>0</v>
      </c>
      <c r="DJ197" s="41">
        <f t="shared" si="239"/>
        <v>0</v>
      </c>
      <c r="DK197" s="42">
        <f t="shared" si="239"/>
        <v>0</v>
      </c>
      <c r="DL197" s="40">
        <f t="shared" si="239"/>
        <v>0</v>
      </c>
      <c r="DM197" s="41">
        <f t="shared" si="239"/>
        <v>0</v>
      </c>
      <c r="DN197" s="42">
        <f t="shared" si="239"/>
        <v>0</v>
      </c>
      <c r="DO197" s="40">
        <f t="shared" si="186"/>
        <v>0</v>
      </c>
      <c r="DP197" s="41">
        <f t="shared" si="221"/>
        <v>1959.0419846999998</v>
      </c>
      <c r="DQ197" s="42">
        <f>+SUM(DQ194:DQ196)</f>
        <v>1959.0419846999998</v>
      </c>
    </row>
    <row r="198" spans="2:121" ht="14.45" customHeight="1" x14ac:dyDescent="0.25">
      <c r="B198" s="199"/>
      <c r="C198" s="190"/>
      <c r="D198" s="85" t="s">
        <v>55</v>
      </c>
      <c r="E198" s="33"/>
      <c r="F198" s="34"/>
      <c r="G198" s="36">
        <f t="shared" ref="G198:G203" si="240">SUM(E198,F198)</f>
        <v>0</v>
      </c>
      <c r="H198" s="33"/>
      <c r="I198" s="34"/>
      <c r="J198" s="36">
        <f t="shared" ref="J198:J203" si="241">SUM(H198,I198)</f>
        <v>0</v>
      </c>
      <c r="K198" s="33"/>
      <c r="L198" s="34"/>
      <c r="M198" s="36"/>
      <c r="N198" s="33"/>
      <c r="O198" s="34"/>
      <c r="P198" s="36"/>
      <c r="Q198" s="33"/>
      <c r="R198" s="34"/>
      <c r="S198" s="36"/>
      <c r="T198" s="33"/>
      <c r="U198" s="34"/>
      <c r="V198" s="36">
        <f>SUM(T198,U198)</f>
        <v>0</v>
      </c>
      <c r="W198" s="33"/>
      <c r="X198" s="34"/>
      <c r="Y198" s="36"/>
      <c r="Z198" s="33"/>
      <c r="AA198" s="34"/>
      <c r="AB198" s="36"/>
      <c r="AC198" s="33"/>
      <c r="AD198" s="34"/>
      <c r="AE198" s="36"/>
      <c r="AF198" s="33"/>
      <c r="AG198" s="34"/>
      <c r="AH198" s="36"/>
      <c r="AI198" s="33"/>
      <c r="AJ198" s="34"/>
      <c r="AK198" s="36"/>
      <c r="AL198" s="33"/>
      <c r="AM198" s="34"/>
      <c r="AN198" s="36"/>
      <c r="AO198" s="33">
        <f t="shared" si="184"/>
        <v>0</v>
      </c>
      <c r="AP198" s="34">
        <f t="shared" si="220"/>
        <v>0</v>
      </c>
      <c r="AQ198" s="36">
        <f>SUM(AO198,AP198)</f>
        <v>0</v>
      </c>
      <c r="AR198" s="33"/>
      <c r="AS198" s="34"/>
      <c r="AT198" s="36">
        <f>SUM(AR198,AS198)</f>
        <v>0</v>
      </c>
      <c r="AU198" s="33"/>
      <c r="AV198" s="34"/>
      <c r="AW198" s="36">
        <f>SUM(AU198,AV198)</f>
        <v>0</v>
      </c>
      <c r="AX198" s="33"/>
      <c r="AY198" s="34"/>
      <c r="AZ198" s="36">
        <f>SUM(AX198,AY198)</f>
        <v>0</v>
      </c>
      <c r="BA198" s="33"/>
      <c r="BB198" s="34"/>
      <c r="BC198" s="36">
        <f>SUM(BA198,BB198)</f>
        <v>0</v>
      </c>
      <c r="BD198" s="33"/>
      <c r="BE198" s="34"/>
      <c r="BF198" s="36">
        <f>SUM(BD198,BE198)</f>
        <v>0</v>
      </c>
      <c r="BG198" s="33"/>
      <c r="BH198" s="34"/>
      <c r="BI198" s="36">
        <f>SUM(BG198,BH198)</f>
        <v>0</v>
      </c>
      <c r="BJ198" s="33"/>
      <c r="BK198" s="34"/>
      <c r="BL198" s="36">
        <f>SUM(BJ198,BK198)</f>
        <v>0</v>
      </c>
      <c r="BM198" s="33"/>
      <c r="BN198" s="34"/>
      <c r="BO198" s="36">
        <f>SUM(BM198,BN198)</f>
        <v>0</v>
      </c>
      <c r="BP198" s="33"/>
      <c r="BQ198" s="34"/>
      <c r="BR198" s="36">
        <f>SUM(BP198,BQ198)</f>
        <v>0</v>
      </c>
      <c r="BS198" s="33"/>
      <c r="BT198" s="34"/>
      <c r="BU198" s="36">
        <f>SUM(BS198,BT198)</f>
        <v>0</v>
      </c>
      <c r="BV198" s="33"/>
      <c r="BW198" s="34"/>
      <c r="BX198" s="36">
        <f>SUM(BV198,BW198)</f>
        <v>0</v>
      </c>
      <c r="BY198" s="33"/>
      <c r="BZ198" s="34"/>
      <c r="CA198" s="36">
        <f>SUM(BY198,BZ198)</f>
        <v>0</v>
      </c>
      <c r="CB198" s="33">
        <f t="shared" si="173"/>
        <v>0</v>
      </c>
      <c r="CC198" s="34">
        <f t="shared" si="173"/>
        <v>0</v>
      </c>
      <c r="CD198" s="36">
        <f>SUM(CB198,CC198)</f>
        <v>0</v>
      </c>
      <c r="CE198" s="33"/>
      <c r="CF198" s="34"/>
      <c r="CG198" s="36">
        <f>SUM(CE198,CF198)</f>
        <v>0</v>
      </c>
      <c r="CH198" s="33"/>
      <c r="CI198" s="34"/>
      <c r="CJ198" s="36"/>
      <c r="CK198" s="33"/>
      <c r="CL198" s="34"/>
      <c r="CM198" s="36"/>
      <c r="CN198" s="33"/>
      <c r="CO198" s="34"/>
      <c r="CP198" s="36"/>
      <c r="CQ198" s="33"/>
      <c r="CR198" s="34"/>
      <c r="CS198" s="36"/>
      <c r="CT198" s="33"/>
      <c r="CU198" s="34"/>
      <c r="CV198" s="36">
        <f>SUM(CT198,CU198)</f>
        <v>0</v>
      </c>
      <c r="CW198" s="33"/>
      <c r="CX198" s="34"/>
      <c r="CY198" s="36">
        <f>SUM(CW198,CX198)</f>
        <v>0</v>
      </c>
      <c r="CZ198" s="33"/>
      <c r="DA198" s="34"/>
      <c r="DB198" s="36">
        <f>SUM(CZ198,DA198)</f>
        <v>0</v>
      </c>
      <c r="DC198" s="33"/>
      <c r="DD198" s="34"/>
      <c r="DE198" s="36">
        <f>SUM(DC198,DD198)</f>
        <v>0</v>
      </c>
      <c r="DF198" s="33"/>
      <c r="DG198" s="34"/>
      <c r="DH198" s="36">
        <f>SUM(DF198,DG198)</f>
        <v>0</v>
      </c>
      <c r="DI198" s="33"/>
      <c r="DJ198" s="34"/>
      <c r="DK198" s="36">
        <f>SUM(DI198,DJ198)</f>
        <v>0</v>
      </c>
      <c r="DL198" s="33"/>
      <c r="DM198" s="34"/>
      <c r="DN198" s="36">
        <f>SUM(DL198,DM198)</f>
        <v>0</v>
      </c>
      <c r="DO198" s="33">
        <f t="shared" si="186"/>
        <v>0</v>
      </c>
      <c r="DP198" s="34">
        <f t="shared" si="221"/>
        <v>0</v>
      </c>
      <c r="DQ198" s="36">
        <f>SUM(DO198,DP198)</f>
        <v>0</v>
      </c>
    </row>
    <row r="199" spans="2:121" x14ac:dyDescent="0.25">
      <c r="B199" s="199"/>
      <c r="C199" s="190"/>
      <c r="D199" s="83" t="s">
        <v>56</v>
      </c>
      <c r="E199" s="33"/>
      <c r="F199" s="34"/>
      <c r="G199" s="36">
        <f t="shared" si="240"/>
        <v>0</v>
      </c>
      <c r="H199" s="33"/>
      <c r="I199" s="34"/>
      <c r="J199" s="36">
        <f t="shared" si="241"/>
        <v>0</v>
      </c>
      <c r="K199" s="33"/>
      <c r="L199" s="34"/>
      <c r="M199" s="36">
        <f>SUM(K199,L199)</f>
        <v>0</v>
      </c>
      <c r="N199" s="33"/>
      <c r="O199" s="34"/>
      <c r="P199" s="36">
        <f>SUM(N199,O199)</f>
        <v>0</v>
      </c>
      <c r="Q199" s="33"/>
      <c r="R199" s="34"/>
      <c r="S199" s="36">
        <f>SUM(Q199,R199)</f>
        <v>0</v>
      </c>
      <c r="T199" s="33"/>
      <c r="U199" s="34"/>
      <c r="V199" s="36">
        <f>SUM(T199,U199)</f>
        <v>0</v>
      </c>
      <c r="W199" s="33"/>
      <c r="X199" s="34"/>
      <c r="Y199" s="36">
        <f>SUM(W199,X199)</f>
        <v>0</v>
      </c>
      <c r="Z199" s="33"/>
      <c r="AA199" s="34"/>
      <c r="AB199" s="36">
        <f>SUM(Z199,AA199)</f>
        <v>0</v>
      </c>
      <c r="AC199" s="33"/>
      <c r="AD199" s="34"/>
      <c r="AE199" s="36">
        <f>SUM(AC199,AD199)</f>
        <v>0</v>
      </c>
      <c r="AF199" s="33"/>
      <c r="AG199" s="34"/>
      <c r="AH199" s="36">
        <f>SUM(AF199,AG199)</f>
        <v>0</v>
      </c>
      <c r="AI199" s="33"/>
      <c r="AJ199" s="34"/>
      <c r="AK199" s="36">
        <f>SUM(AI199,AJ199)</f>
        <v>0</v>
      </c>
      <c r="AL199" s="33"/>
      <c r="AM199" s="34"/>
      <c r="AN199" s="36">
        <f>SUM(AL199,AM199)</f>
        <v>0</v>
      </c>
      <c r="AO199" s="33">
        <f t="shared" si="184"/>
        <v>0</v>
      </c>
      <c r="AP199" s="34">
        <f t="shared" si="220"/>
        <v>0</v>
      </c>
      <c r="AQ199" s="36">
        <f>SUM(AO199,AP199)</f>
        <v>0</v>
      </c>
      <c r="AR199" s="33"/>
      <c r="AS199" s="34"/>
      <c r="AT199" s="36">
        <f>SUM(AR199,AS199)</f>
        <v>0</v>
      </c>
      <c r="AU199" s="33"/>
      <c r="AV199" s="34"/>
      <c r="AW199" s="36">
        <f>SUM(AU199,AV199)</f>
        <v>0</v>
      </c>
      <c r="AX199" s="33"/>
      <c r="AY199" s="34"/>
      <c r="AZ199" s="36">
        <f>SUM(AX199,AY199)</f>
        <v>0</v>
      </c>
      <c r="BA199" s="33"/>
      <c r="BB199" s="34"/>
      <c r="BC199" s="36">
        <f>SUM(BA199,BB199)</f>
        <v>0</v>
      </c>
      <c r="BD199" s="33"/>
      <c r="BE199" s="34"/>
      <c r="BF199" s="36">
        <f>SUM(BD199,BE199)</f>
        <v>0</v>
      </c>
      <c r="BG199" s="33"/>
      <c r="BH199" s="34"/>
      <c r="BI199" s="36">
        <f>SUM(BG199,BH199)</f>
        <v>0</v>
      </c>
      <c r="BJ199" s="33"/>
      <c r="BK199" s="34"/>
      <c r="BL199" s="36">
        <f>SUM(BJ199,BK199)</f>
        <v>0</v>
      </c>
      <c r="BM199" s="33"/>
      <c r="BN199" s="34"/>
      <c r="BO199" s="36">
        <f>SUM(BM199,BN199)</f>
        <v>0</v>
      </c>
      <c r="BP199" s="33"/>
      <c r="BQ199" s="34"/>
      <c r="BR199" s="36">
        <f>SUM(BP199,BQ199)</f>
        <v>0</v>
      </c>
      <c r="BS199" s="33"/>
      <c r="BT199" s="34"/>
      <c r="BU199" s="36">
        <f>SUM(BS199,BT199)</f>
        <v>0</v>
      </c>
      <c r="BV199" s="33"/>
      <c r="BW199" s="34"/>
      <c r="BX199" s="36">
        <f>SUM(BV199,BW199)</f>
        <v>0</v>
      </c>
      <c r="BY199" s="33"/>
      <c r="BZ199" s="34"/>
      <c r="CA199" s="36">
        <f>SUM(BY199,BZ199)</f>
        <v>0</v>
      </c>
      <c r="CB199" s="33">
        <f t="shared" si="173"/>
        <v>0</v>
      </c>
      <c r="CC199" s="34">
        <f t="shared" si="173"/>
        <v>0</v>
      </c>
      <c r="CD199" s="36">
        <f>SUM(CB199,CC199)</f>
        <v>0</v>
      </c>
      <c r="CE199" s="33">
        <v>0</v>
      </c>
      <c r="CF199" s="34">
        <v>0</v>
      </c>
      <c r="CG199" s="36">
        <f>SUM(CE199,CF199)</f>
        <v>0</v>
      </c>
      <c r="CH199" s="33">
        <v>0</v>
      </c>
      <c r="CI199" s="34">
        <v>0</v>
      </c>
      <c r="CJ199" s="36">
        <f>SUM(CH199,CI199)</f>
        <v>0</v>
      </c>
      <c r="CK199" s="33">
        <v>0</v>
      </c>
      <c r="CL199" s="34">
        <v>0</v>
      </c>
      <c r="CM199" s="36">
        <f>SUM(CK199,CL199)</f>
        <v>0</v>
      </c>
      <c r="CN199" s="33">
        <v>0</v>
      </c>
      <c r="CO199" s="34">
        <v>0</v>
      </c>
      <c r="CP199" s="36">
        <f>SUM(CN199,CO199)</f>
        <v>0</v>
      </c>
      <c r="CQ199" s="33">
        <v>0</v>
      </c>
      <c r="CR199" s="34">
        <v>0</v>
      </c>
      <c r="CS199" s="36">
        <f>SUM(CQ199,CR199)</f>
        <v>0</v>
      </c>
      <c r="CT199" s="33"/>
      <c r="CU199" s="34"/>
      <c r="CV199" s="36">
        <f>SUM(CT199,CU199)</f>
        <v>0</v>
      </c>
      <c r="CW199" s="33"/>
      <c r="CX199" s="34"/>
      <c r="CY199" s="36">
        <f>SUM(CW199,CX199)</f>
        <v>0</v>
      </c>
      <c r="CZ199" s="33"/>
      <c r="DA199" s="34"/>
      <c r="DB199" s="36">
        <f>SUM(CZ199,DA199)</f>
        <v>0</v>
      </c>
      <c r="DC199" s="33"/>
      <c r="DD199" s="34"/>
      <c r="DE199" s="36">
        <f>SUM(DC199,DD199)</f>
        <v>0</v>
      </c>
      <c r="DF199" s="33"/>
      <c r="DG199" s="34"/>
      <c r="DH199" s="36">
        <f>SUM(DF199,DG199)</f>
        <v>0</v>
      </c>
      <c r="DI199" s="33"/>
      <c r="DJ199" s="34"/>
      <c r="DK199" s="36">
        <f>SUM(DI199,DJ199)</f>
        <v>0</v>
      </c>
      <c r="DL199" s="33"/>
      <c r="DM199" s="34"/>
      <c r="DN199" s="36">
        <f>SUM(DL199,DM199)</f>
        <v>0</v>
      </c>
      <c r="DO199" s="33">
        <f t="shared" si="186"/>
        <v>0</v>
      </c>
      <c r="DP199" s="34">
        <f t="shared" si="221"/>
        <v>0</v>
      </c>
      <c r="DQ199" s="36">
        <f>SUM(DO199,DP199)</f>
        <v>0</v>
      </c>
    </row>
    <row r="200" spans="2:121" x14ac:dyDescent="0.25">
      <c r="B200" s="199"/>
      <c r="C200" s="190"/>
      <c r="D200" s="83" t="s">
        <v>57</v>
      </c>
      <c r="E200" s="33"/>
      <c r="F200" s="34"/>
      <c r="G200" s="36">
        <f t="shared" si="240"/>
        <v>0</v>
      </c>
      <c r="H200" s="33"/>
      <c r="I200" s="34"/>
      <c r="J200" s="36">
        <f t="shared" si="241"/>
        <v>0</v>
      </c>
      <c r="K200" s="33"/>
      <c r="L200" s="34"/>
      <c r="M200" s="36">
        <f>SUM(K200,L200)</f>
        <v>0</v>
      </c>
      <c r="N200" s="33"/>
      <c r="O200" s="34"/>
      <c r="P200" s="36">
        <f>SUM(N200,O200)</f>
        <v>0</v>
      </c>
      <c r="Q200" s="33"/>
      <c r="R200" s="34"/>
      <c r="S200" s="36">
        <f>SUM(Q200,R200)</f>
        <v>0</v>
      </c>
      <c r="T200" s="33"/>
      <c r="U200" s="34"/>
      <c r="V200" s="36">
        <f>SUM(T200,U200)</f>
        <v>0</v>
      </c>
      <c r="W200" s="33"/>
      <c r="X200" s="34"/>
      <c r="Y200" s="36">
        <f>SUM(W200,X200)</f>
        <v>0</v>
      </c>
      <c r="Z200" s="33"/>
      <c r="AA200" s="34"/>
      <c r="AB200" s="36">
        <f>SUM(Z200,AA200)</f>
        <v>0</v>
      </c>
      <c r="AC200" s="33"/>
      <c r="AD200" s="34"/>
      <c r="AE200" s="36">
        <f>SUM(AC200,AD200)</f>
        <v>0</v>
      </c>
      <c r="AF200" s="33"/>
      <c r="AG200" s="34"/>
      <c r="AH200" s="36">
        <f>SUM(AF200,AG200)</f>
        <v>0</v>
      </c>
      <c r="AI200" s="33"/>
      <c r="AJ200" s="34"/>
      <c r="AK200" s="36">
        <f>SUM(AI200,AJ200)</f>
        <v>0</v>
      </c>
      <c r="AL200" s="33"/>
      <c r="AM200" s="34"/>
      <c r="AN200" s="36">
        <f>SUM(AL200,AM200)</f>
        <v>0</v>
      </c>
      <c r="AO200" s="33">
        <f t="shared" si="184"/>
        <v>0</v>
      </c>
      <c r="AP200" s="34">
        <f t="shared" si="220"/>
        <v>0</v>
      </c>
      <c r="AQ200" s="36">
        <f>SUM(AO200,AP200)</f>
        <v>0</v>
      </c>
      <c r="AR200" s="33"/>
      <c r="AS200" s="34"/>
      <c r="AT200" s="36">
        <f>SUM(AR200,AS200)</f>
        <v>0</v>
      </c>
      <c r="AU200" s="33"/>
      <c r="AV200" s="34"/>
      <c r="AW200" s="36">
        <f>SUM(AU200,AV200)</f>
        <v>0</v>
      </c>
      <c r="AX200" s="33"/>
      <c r="AY200" s="34"/>
      <c r="AZ200" s="36">
        <f>SUM(AX200,AY200)</f>
        <v>0</v>
      </c>
      <c r="BA200" s="33"/>
      <c r="BB200" s="34"/>
      <c r="BC200" s="36">
        <f>SUM(BA200,BB200)</f>
        <v>0</v>
      </c>
      <c r="BD200" s="33"/>
      <c r="BE200" s="34"/>
      <c r="BF200" s="36">
        <f>SUM(BD200,BE200)</f>
        <v>0</v>
      </c>
      <c r="BG200" s="33"/>
      <c r="BH200" s="34"/>
      <c r="BI200" s="36">
        <f>SUM(BG200,BH200)</f>
        <v>0</v>
      </c>
      <c r="BJ200" s="33"/>
      <c r="BK200" s="34"/>
      <c r="BL200" s="36">
        <f>SUM(BJ200,BK200)</f>
        <v>0</v>
      </c>
      <c r="BM200" s="33"/>
      <c r="BN200" s="34"/>
      <c r="BO200" s="36">
        <f>SUM(BM200,BN200)</f>
        <v>0</v>
      </c>
      <c r="BP200" s="33"/>
      <c r="BQ200" s="34"/>
      <c r="BR200" s="36">
        <f>SUM(BP200,BQ200)</f>
        <v>0</v>
      </c>
      <c r="BS200" s="33"/>
      <c r="BT200" s="34"/>
      <c r="BU200" s="36">
        <f>SUM(BS200,BT200)</f>
        <v>0</v>
      </c>
      <c r="BV200" s="33"/>
      <c r="BW200" s="34"/>
      <c r="BX200" s="36">
        <f>SUM(BV200,BW200)</f>
        <v>0</v>
      </c>
      <c r="BY200" s="33"/>
      <c r="BZ200" s="34"/>
      <c r="CA200" s="36">
        <f>SUM(BY200,BZ200)</f>
        <v>0</v>
      </c>
      <c r="CB200" s="33">
        <f t="shared" si="173"/>
        <v>0</v>
      </c>
      <c r="CC200" s="34">
        <f t="shared" si="173"/>
        <v>0</v>
      </c>
      <c r="CD200" s="36">
        <f>SUM(CB200,CC200)</f>
        <v>0</v>
      </c>
      <c r="CE200" s="33">
        <v>0</v>
      </c>
      <c r="CF200" s="34">
        <v>0</v>
      </c>
      <c r="CG200" s="36">
        <f>SUM(CE200,CF200)</f>
        <v>0</v>
      </c>
      <c r="CH200" s="33">
        <v>0</v>
      </c>
      <c r="CI200" s="34">
        <v>0</v>
      </c>
      <c r="CJ200" s="36">
        <f>SUM(CH200,CI200)</f>
        <v>0</v>
      </c>
      <c r="CK200" s="33">
        <v>0</v>
      </c>
      <c r="CL200" s="34">
        <v>0</v>
      </c>
      <c r="CM200" s="36">
        <f>SUM(CK200,CL200)</f>
        <v>0</v>
      </c>
      <c r="CN200" s="33">
        <v>0</v>
      </c>
      <c r="CO200" s="34">
        <v>0</v>
      </c>
      <c r="CP200" s="36">
        <f>SUM(CN200,CO200)</f>
        <v>0</v>
      </c>
      <c r="CQ200" s="33">
        <v>0</v>
      </c>
      <c r="CR200" s="34">
        <v>0</v>
      </c>
      <c r="CS200" s="36">
        <f>SUM(CQ200,CR200)</f>
        <v>0</v>
      </c>
      <c r="CT200" s="33"/>
      <c r="CU200" s="34"/>
      <c r="CV200" s="36">
        <f>SUM(CT200,CU200)</f>
        <v>0</v>
      </c>
      <c r="CW200" s="33"/>
      <c r="CX200" s="34"/>
      <c r="CY200" s="36">
        <f>SUM(CW200,CX200)</f>
        <v>0</v>
      </c>
      <c r="CZ200" s="33"/>
      <c r="DA200" s="34"/>
      <c r="DB200" s="36">
        <f>SUM(CZ200,DA200)</f>
        <v>0</v>
      </c>
      <c r="DC200" s="33"/>
      <c r="DD200" s="34"/>
      <c r="DE200" s="36">
        <f>SUM(DC200,DD200)</f>
        <v>0</v>
      </c>
      <c r="DF200" s="33"/>
      <c r="DG200" s="34"/>
      <c r="DH200" s="36">
        <f>SUM(DF200,DG200)</f>
        <v>0</v>
      </c>
      <c r="DI200" s="33"/>
      <c r="DJ200" s="34"/>
      <c r="DK200" s="36">
        <f>SUM(DI200,DJ200)</f>
        <v>0</v>
      </c>
      <c r="DL200" s="33"/>
      <c r="DM200" s="34"/>
      <c r="DN200" s="36">
        <f>SUM(DL200,DM200)</f>
        <v>0</v>
      </c>
      <c r="DO200" s="33">
        <f t="shared" si="186"/>
        <v>0</v>
      </c>
      <c r="DP200" s="34">
        <f t="shared" si="221"/>
        <v>0</v>
      </c>
      <c r="DQ200" s="36">
        <f>SUM(DO200,DP200)</f>
        <v>0</v>
      </c>
    </row>
    <row r="201" spans="2:121" x14ac:dyDescent="0.25">
      <c r="B201" s="199"/>
      <c r="C201" s="190"/>
      <c r="D201" s="83" t="s">
        <v>58</v>
      </c>
      <c r="E201" s="33"/>
      <c r="F201" s="34"/>
      <c r="G201" s="36">
        <f t="shared" si="240"/>
        <v>0</v>
      </c>
      <c r="H201" s="33"/>
      <c r="I201" s="34"/>
      <c r="J201" s="36">
        <f t="shared" si="241"/>
        <v>0</v>
      </c>
      <c r="K201" s="33"/>
      <c r="L201" s="34"/>
      <c r="M201" s="36">
        <f>SUM(K201,L201)</f>
        <v>0</v>
      </c>
      <c r="N201" s="33"/>
      <c r="O201" s="34"/>
      <c r="P201" s="36">
        <f>SUM(N201,O201)</f>
        <v>0</v>
      </c>
      <c r="Q201" s="33"/>
      <c r="R201" s="34"/>
      <c r="S201" s="36">
        <f>SUM(Q201,R201)</f>
        <v>0</v>
      </c>
      <c r="T201" s="33"/>
      <c r="U201" s="34"/>
      <c r="V201" s="36">
        <f>SUM(T201,U201)</f>
        <v>0</v>
      </c>
      <c r="W201" s="33"/>
      <c r="X201" s="34"/>
      <c r="Y201" s="36">
        <f>SUM(W201,X201)</f>
        <v>0</v>
      </c>
      <c r="Z201" s="33"/>
      <c r="AA201" s="34"/>
      <c r="AB201" s="36">
        <f>SUM(Z201,AA201)</f>
        <v>0</v>
      </c>
      <c r="AC201" s="33"/>
      <c r="AD201" s="34"/>
      <c r="AE201" s="36">
        <f>SUM(AC201,AD201)</f>
        <v>0</v>
      </c>
      <c r="AF201" s="33"/>
      <c r="AG201" s="34"/>
      <c r="AH201" s="36">
        <f>SUM(AF201,AG201)</f>
        <v>0</v>
      </c>
      <c r="AI201" s="33"/>
      <c r="AJ201" s="34"/>
      <c r="AK201" s="36">
        <f>SUM(AI201,AJ201)</f>
        <v>0</v>
      </c>
      <c r="AL201" s="33"/>
      <c r="AM201" s="34"/>
      <c r="AN201" s="36">
        <f>SUM(AL201,AM201)</f>
        <v>0</v>
      </c>
      <c r="AO201" s="33">
        <f t="shared" si="184"/>
        <v>0</v>
      </c>
      <c r="AP201" s="34">
        <f t="shared" si="220"/>
        <v>0</v>
      </c>
      <c r="AQ201" s="36">
        <f>SUM(AO201,AP201)</f>
        <v>0</v>
      </c>
      <c r="AR201" s="33"/>
      <c r="AS201" s="34"/>
      <c r="AT201" s="36">
        <f>SUM(AR201,AS201)</f>
        <v>0</v>
      </c>
      <c r="AU201" s="33"/>
      <c r="AV201" s="34"/>
      <c r="AW201" s="36">
        <f>SUM(AU201,AV201)</f>
        <v>0</v>
      </c>
      <c r="AX201" s="33"/>
      <c r="AY201" s="34"/>
      <c r="AZ201" s="36">
        <f>SUM(AX201,AY201)</f>
        <v>0</v>
      </c>
      <c r="BA201" s="33"/>
      <c r="BB201" s="34"/>
      <c r="BC201" s="36">
        <f>SUM(BA201,BB201)</f>
        <v>0</v>
      </c>
      <c r="BD201" s="33"/>
      <c r="BE201" s="34"/>
      <c r="BF201" s="36">
        <f>SUM(BD201,BE201)</f>
        <v>0</v>
      </c>
      <c r="BG201" s="33"/>
      <c r="BH201" s="34"/>
      <c r="BI201" s="36">
        <f>SUM(BG201,BH201)</f>
        <v>0</v>
      </c>
      <c r="BJ201" s="33"/>
      <c r="BK201" s="34"/>
      <c r="BL201" s="36">
        <f>SUM(BJ201,BK201)</f>
        <v>0</v>
      </c>
      <c r="BM201" s="33"/>
      <c r="BN201" s="34"/>
      <c r="BO201" s="36">
        <f>SUM(BM201,BN201)</f>
        <v>0</v>
      </c>
      <c r="BP201" s="33"/>
      <c r="BQ201" s="34"/>
      <c r="BR201" s="36">
        <f>SUM(BP201,BQ201)</f>
        <v>0</v>
      </c>
      <c r="BS201" s="33"/>
      <c r="BT201" s="34"/>
      <c r="BU201" s="36">
        <f>SUM(BS201,BT201)</f>
        <v>0</v>
      </c>
      <c r="BV201" s="33"/>
      <c r="BW201" s="34"/>
      <c r="BX201" s="36">
        <f>SUM(BV201,BW201)</f>
        <v>0</v>
      </c>
      <c r="BY201" s="33"/>
      <c r="BZ201" s="34"/>
      <c r="CA201" s="36">
        <f>SUM(BY201,BZ201)</f>
        <v>0</v>
      </c>
      <c r="CB201" s="33">
        <f t="shared" si="173"/>
        <v>0</v>
      </c>
      <c r="CC201" s="34">
        <f t="shared" si="173"/>
        <v>0</v>
      </c>
      <c r="CD201" s="36">
        <f>SUM(CB201,CC201)</f>
        <v>0</v>
      </c>
      <c r="CE201" s="33">
        <v>0</v>
      </c>
      <c r="CF201" s="34">
        <v>0</v>
      </c>
      <c r="CG201" s="36">
        <f>SUM(CE201,CF201)</f>
        <v>0</v>
      </c>
      <c r="CH201" s="33">
        <v>0</v>
      </c>
      <c r="CI201" s="34">
        <v>0</v>
      </c>
      <c r="CJ201" s="36">
        <f>SUM(CH201,CI201)</f>
        <v>0</v>
      </c>
      <c r="CK201" s="33">
        <v>0</v>
      </c>
      <c r="CL201" s="34">
        <v>0</v>
      </c>
      <c r="CM201" s="36">
        <f>SUM(CK201,CL201)</f>
        <v>0</v>
      </c>
      <c r="CN201" s="33">
        <v>0</v>
      </c>
      <c r="CO201" s="34">
        <v>0</v>
      </c>
      <c r="CP201" s="36">
        <f>SUM(CN201,CO201)</f>
        <v>0</v>
      </c>
      <c r="CQ201" s="33">
        <v>0</v>
      </c>
      <c r="CR201" s="34">
        <v>0</v>
      </c>
      <c r="CS201" s="36">
        <f>SUM(CQ201,CR201)</f>
        <v>0</v>
      </c>
      <c r="CT201" s="33"/>
      <c r="CU201" s="34"/>
      <c r="CV201" s="36">
        <f>SUM(CT201,CU201)</f>
        <v>0</v>
      </c>
      <c r="CW201" s="33"/>
      <c r="CX201" s="34"/>
      <c r="CY201" s="36">
        <f>SUM(CW201,CX201)</f>
        <v>0</v>
      </c>
      <c r="CZ201" s="33"/>
      <c r="DA201" s="34"/>
      <c r="DB201" s="36">
        <f>SUM(CZ201,DA201)</f>
        <v>0</v>
      </c>
      <c r="DC201" s="33"/>
      <c r="DD201" s="34"/>
      <c r="DE201" s="36">
        <f>SUM(DC201,DD201)</f>
        <v>0</v>
      </c>
      <c r="DF201" s="33"/>
      <c r="DG201" s="34"/>
      <c r="DH201" s="36">
        <f>SUM(DF201,DG201)</f>
        <v>0</v>
      </c>
      <c r="DI201" s="33"/>
      <c r="DJ201" s="34"/>
      <c r="DK201" s="36">
        <f>SUM(DI201,DJ201)</f>
        <v>0</v>
      </c>
      <c r="DL201" s="33"/>
      <c r="DM201" s="34"/>
      <c r="DN201" s="36">
        <f>SUM(DL201,DM201)</f>
        <v>0</v>
      </c>
      <c r="DO201" s="33">
        <f t="shared" si="186"/>
        <v>0</v>
      </c>
      <c r="DP201" s="34">
        <f t="shared" si="221"/>
        <v>0</v>
      </c>
      <c r="DQ201" s="36">
        <f>SUM(DO201,DP201)</f>
        <v>0</v>
      </c>
    </row>
    <row r="202" spans="2:121" x14ac:dyDescent="0.25">
      <c r="B202" s="199"/>
      <c r="C202" s="190"/>
      <c r="D202" s="83" t="s">
        <v>59</v>
      </c>
      <c r="E202" s="33"/>
      <c r="F202" s="34"/>
      <c r="G202" s="36">
        <f t="shared" si="240"/>
        <v>0</v>
      </c>
      <c r="H202" s="33"/>
      <c r="I202" s="34"/>
      <c r="J202" s="36">
        <f t="shared" si="241"/>
        <v>0</v>
      </c>
      <c r="K202" s="33"/>
      <c r="L202" s="34"/>
      <c r="M202" s="36">
        <f>SUM(K202,L202)</f>
        <v>0</v>
      </c>
      <c r="N202" s="33"/>
      <c r="O202" s="34"/>
      <c r="P202" s="36">
        <f>SUM(N202,O202)</f>
        <v>0</v>
      </c>
      <c r="Q202" s="33"/>
      <c r="R202" s="34"/>
      <c r="S202" s="36">
        <f>SUM(Q202,R202)</f>
        <v>0</v>
      </c>
      <c r="T202" s="33"/>
      <c r="U202" s="34"/>
      <c r="V202" s="36">
        <f>SUM(T202,U202)</f>
        <v>0</v>
      </c>
      <c r="W202" s="33"/>
      <c r="X202" s="34"/>
      <c r="Y202" s="36">
        <f>SUM(W202,X202)</f>
        <v>0</v>
      </c>
      <c r="Z202" s="33"/>
      <c r="AA202" s="34"/>
      <c r="AB202" s="36">
        <f>SUM(Z202,AA202)</f>
        <v>0</v>
      </c>
      <c r="AC202" s="33"/>
      <c r="AD202" s="34"/>
      <c r="AE202" s="36">
        <f>SUM(AC202,AD202)</f>
        <v>0</v>
      </c>
      <c r="AF202" s="33"/>
      <c r="AG202" s="34"/>
      <c r="AH202" s="36">
        <f>SUM(AF202,AG202)</f>
        <v>0</v>
      </c>
      <c r="AI202" s="33"/>
      <c r="AJ202" s="34"/>
      <c r="AK202" s="36">
        <f>SUM(AI202,AJ202)</f>
        <v>0</v>
      </c>
      <c r="AL202" s="33"/>
      <c r="AM202" s="34"/>
      <c r="AN202" s="36">
        <f>SUM(AL202,AM202)</f>
        <v>0</v>
      </c>
      <c r="AO202" s="33">
        <f t="shared" si="184"/>
        <v>0</v>
      </c>
      <c r="AP202" s="34">
        <f t="shared" si="220"/>
        <v>0</v>
      </c>
      <c r="AQ202" s="36">
        <f>SUM(AO202,AP202)</f>
        <v>0</v>
      </c>
      <c r="AR202" s="33"/>
      <c r="AS202" s="34"/>
      <c r="AT202" s="36">
        <f>SUM(AR202,AS202)</f>
        <v>0</v>
      </c>
      <c r="AU202" s="33"/>
      <c r="AV202" s="34"/>
      <c r="AW202" s="36">
        <f>SUM(AU202,AV202)</f>
        <v>0</v>
      </c>
      <c r="AX202" s="33"/>
      <c r="AY202" s="34"/>
      <c r="AZ202" s="36">
        <f>SUM(AX202,AY202)</f>
        <v>0</v>
      </c>
      <c r="BA202" s="33"/>
      <c r="BB202" s="34"/>
      <c r="BC202" s="36">
        <f>SUM(BA202,BB202)</f>
        <v>0</v>
      </c>
      <c r="BD202" s="33"/>
      <c r="BE202" s="34"/>
      <c r="BF202" s="36">
        <f>SUM(BD202,BE202)</f>
        <v>0</v>
      </c>
      <c r="BG202" s="33"/>
      <c r="BH202" s="34"/>
      <c r="BI202" s="36">
        <f>SUM(BG202,BH202)</f>
        <v>0</v>
      </c>
      <c r="BJ202" s="33"/>
      <c r="BK202" s="34"/>
      <c r="BL202" s="36">
        <f>SUM(BJ202,BK202)</f>
        <v>0</v>
      </c>
      <c r="BM202" s="33"/>
      <c r="BN202" s="34"/>
      <c r="BO202" s="36">
        <f>SUM(BM202,BN202)</f>
        <v>0</v>
      </c>
      <c r="BP202" s="33"/>
      <c r="BQ202" s="34"/>
      <c r="BR202" s="36">
        <f>SUM(BP202,BQ202)</f>
        <v>0</v>
      </c>
      <c r="BS202" s="33"/>
      <c r="BT202" s="34"/>
      <c r="BU202" s="36">
        <f>SUM(BS202,BT202)</f>
        <v>0</v>
      </c>
      <c r="BV202" s="33"/>
      <c r="BW202" s="34"/>
      <c r="BX202" s="36">
        <f>SUM(BV202,BW202)</f>
        <v>0</v>
      </c>
      <c r="BY202" s="33"/>
      <c r="BZ202" s="34"/>
      <c r="CA202" s="36">
        <f>SUM(BY202,BZ202)</f>
        <v>0</v>
      </c>
      <c r="CB202" s="33">
        <f t="shared" si="173"/>
        <v>0</v>
      </c>
      <c r="CC202" s="34">
        <f t="shared" si="173"/>
        <v>0</v>
      </c>
      <c r="CD202" s="36">
        <f>SUM(CB202,CC202)</f>
        <v>0</v>
      </c>
      <c r="CE202" s="33">
        <v>0</v>
      </c>
      <c r="CF202" s="34">
        <v>0</v>
      </c>
      <c r="CG202" s="36">
        <f>SUM(CE202,CF202)</f>
        <v>0</v>
      </c>
      <c r="CH202" s="33">
        <v>0</v>
      </c>
      <c r="CI202" s="34">
        <v>0</v>
      </c>
      <c r="CJ202" s="36">
        <f>SUM(CH202,CI202)</f>
        <v>0</v>
      </c>
      <c r="CK202" s="33">
        <v>0</v>
      </c>
      <c r="CL202" s="34">
        <v>0</v>
      </c>
      <c r="CM202" s="36">
        <f>SUM(CK202,CL202)</f>
        <v>0</v>
      </c>
      <c r="CN202" s="33">
        <v>0</v>
      </c>
      <c r="CO202" s="34">
        <v>0</v>
      </c>
      <c r="CP202" s="36">
        <f>SUM(CN202,CO202)</f>
        <v>0</v>
      </c>
      <c r="CQ202" s="33">
        <v>0</v>
      </c>
      <c r="CR202" s="34">
        <v>0</v>
      </c>
      <c r="CS202" s="36">
        <f>SUM(CQ202,CR202)</f>
        <v>0</v>
      </c>
      <c r="CT202" s="33"/>
      <c r="CU202" s="34"/>
      <c r="CV202" s="36">
        <f>SUM(CT202,CU202)</f>
        <v>0</v>
      </c>
      <c r="CW202" s="33"/>
      <c r="CX202" s="34"/>
      <c r="CY202" s="36">
        <f>SUM(CW202,CX202)</f>
        <v>0</v>
      </c>
      <c r="CZ202" s="33"/>
      <c r="DA202" s="34"/>
      <c r="DB202" s="36">
        <f>SUM(CZ202,DA202)</f>
        <v>0</v>
      </c>
      <c r="DC202" s="33"/>
      <c r="DD202" s="34"/>
      <c r="DE202" s="36">
        <f>SUM(DC202,DD202)</f>
        <v>0</v>
      </c>
      <c r="DF202" s="33"/>
      <c r="DG202" s="34"/>
      <c r="DH202" s="36">
        <f>SUM(DF202,DG202)</f>
        <v>0</v>
      </c>
      <c r="DI202" s="33"/>
      <c r="DJ202" s="34"/>
      <c r="DK202" s="36">
        <f>SUM(DI202,DJ202)</f>
        <v>0</v>
      </c>
      <c r="DL202" s="33"/>
      <c r="DM202" s="34"/>
      <c r="DN202" s="36">
        <f>SUM(DL202,DM202)</f>
        <v>0</v>
      </c>
      <c r="DO202" s="33">
        <f t="shared" si="186"/>
        <v>0</v>
      </c>
      <c r="DP202" s="34">
        <f t="shared" si="221"/>
        <v>0</v>
      </c>
      <c r="DQ202" s="36">
        <f>SUM(DO202,DP202)</f>
        <v>0</v>
      </c>
    </row>
    <row r="203" spans="2:121" x14ac:dyDescent="0.25">
      <c r="B203" s="199"/>
      <c r="C203" s="190"/>
      <c r="D203" s="83" t="s">
        <v>60</v>
      </c>
      <c r="E203" s="33"/>
      <c r="F203" s="34"/>
      <c r="G203" s="36">
        <f t="shared" si="240"/>
        <v>0</v>
      </c>
      <c r="H203" s="33"/>
      <c r="I203" s="34"/>
      <c r="J203" s="36">
        <f t="shared" si="241"/>
        <v>0</v>
      </c>
      <c r="K203" s="33"/>
      <c r="L203" s="34"/>
      <c r="M203" s="36">
        <f>SUM(K203,L203)</f>
        <v>0</v>
      </c>
      <c r="N203" s="33"/>
      <c r="O203" s="34"/>
      <c r="P203" s="36">
        <f>SUM(N203,O203)</f>
        <v>0</v>
      </c>
      <c r="Q203" s="33"/>
      <c r="R203" s="34"/>
      <c r="S203" s="36">
        <f>SUM(Q203,R203)</f>
        <v>0</v>
      </c>
      <c r="T203" s="33"/>
      <c r="U203" s="34"/>
      <c r="V203" s="36">
        <v>0</v>
      </c>
      <c r="W203" s="33"/>
      <c r="X203" s="34"/>
      <c r="Y203" s="36">
        <f>SUM(W203,X203)</f>
        <v>0</v>
      </c>
      <c r="Z203" s="33"/>
      <c r="AA203" s="34"/>
      <c r="AB203" s="36">
        <f>SUM(Z203,AA203)</f>
        <v>0</v>
      </c>
      <c r="AC203" s="33"/>
      <c r="AD203" s="34"/>
      <c r="AE203" s="36">
        <f>SUM(AC203,AD203)</f>
        <v>0</v>
      </c>
      <c r="AF203" s="33"/>
      <c r="AG203" s="34"/>
      <c r="AH203" s="36">
        <f>SUM(AF203,AG203)</f>
        <v>0</v>
      </c>
      <c r="AI203" s="33"/>
      <c r="AJ203" s="34"/>
      <c r="AK203" s="36">
        <f>SUM(AI203,AJ203)</f>
        <v>0</v>
      </c>
      <c r="AL203" s="33"/>
      <c r="AM203" s="34"/>
      <c r="AN203" s="36">
        <f>SUM(AL203,AM203)</f>
        <v>0</v>
      </c>
      <c r="AO203" s="33">
        <f t="shared" si="184"/>
        <v>0</v>
      </c>
      <c r="AP203" s="34">
        <f t="shared" si="220"/>
        <v>0</v>
      </c>
      <c r="AQ203" s="36">
        <v>0</v>
      </c>
      <c r="AR203" s="33"/>
      <c r="AS203" s="34"/>
      <c r="AT203" s="36">
        <v>0</v>
      </c>
      <c r="AU203" s="33"/>
      <c r="AV203" s="34"/>
      <c r="AW203" s="36">
        <v>0</v>
      </c>
      <c r="AX203" s="33"/>
      <c r="AY203" s="34"/>
      <c r="AZ203" s="36">
        <v>0</v>
      </c>
      <c r="BA203" s="33"/>
      <c r="BB203" s="34"/>
      <c r="BC203" s="36">
        <v>0</v>
      </c>
      <c r="BD203" s="33"/>
      <c r="BE203" s="34"/>
      <c r="BF203" s="36">
        <v>0</v>
      </c>
      <c r="BG203" s="33"/>
      <c r="BH203" s="34"/>
      <c r="BI203" s="36">
        <v>0</v>
      </c>
      <c r="BJ203" s="33"/>
      <c r="BK203" s="34"/>
      <c r="BL203" s="36">
        <v>0</v>
      </c>
      <c r="BM203" s="33"/>
      <c r="BN203" s="34"/>
      <c r="BO203" s="36">
        <v>0</v>
      </c>
      <c r="BP203" s="33"/>
      <c r="BQ203" s="34"/>
      <c r="BR203" s="36">
        <v>0</v>
      </c>
      <c r="BS203" s="33"/>
      <c r="BT203" s="34"/>
      <c r="BU203" s="36">
        <v>0</v>
      </c>
      <c r="BV203" s="33"/>
      <c r="BW203" s="34"/>
      <c r="BX203" s="36">
        <v>0</v>
      </c>
      <c r="BY203" s="33"/>
      <c r="BZ203" s="34"/>
      <c r="CA203" s="36">
        <v>0</v>
      </c>
      <c r="CB203" s="33">
        <f t="shared" si="173"/>
        <v>0</v>
      </c>
      <c r="CC203" s="34">
        <f t="shared" si="173"/>
        <v>0</v>
      </c>
      <c r="CD203" s="36">
        <v>0</v>
      </c>
      <c r="CE203" s="33">
        <v>0</v>
      </c>
      <c r="CF203" s="34">
        <v>0</v>
      </c>
      <c r="CG203" s="36">
        <v>0</v>
      </c>
      <c r="CH203" s="33">
        <v>0</v>
      </c>
      <c r="CI203" s="34">
        <v>0</v>
      </c>
      <c r="CJ203" s="36">
        <v>0</v>
      </c>
      <c r="CK203" s="33">
        <v>0</v>
      </c>
      <c r="CL203" s="34">
        <v>0</v>
      </c>
      <c r="CM203" s="36">
        <v>0</v>
      </c>
      <c r="CN203" s="33">
        <v>0</v>
      </c>
      <c r="CO203" s="34">
        <v>0</v>
      </c>
      <c r="CP203" s="36">
        <v>0</v>
      </c>
      <c r="CQ203" s="33">
        <v>0</v>
      </c>
      <c r="CR203" s="34">
        <v>0</v>
      </c>
      <c r="CS203" s="36">
        <v>0</v>
      </c>
      <c r="CT203" s="33"/>
      <c r="CU203" s="34"/>
      <c r="CV203" s="36">
        <v>0</v>
      </c>
      <c r="CW203" s="33"/>
      <c r="CX203" s="34"/>
      <c r="CY203" s="36">
        <v>0</v>
      </c>
      <c r="CZ203" s="33"/>
      <c r="DA203" s="34"/>
      <c r="DB203" s="36">
        <v>0</v>
      </c>
      <c r="DC203" s="33"/>
      <c r="DD203" s="34"/>
      <c r="DE203" s="36">
        <v>0</v>
      </c>
      <c r="DF203" s="33"/>
      <c r="DG203" s="34"/>
      <c r="DH203" s="36">
        <v>0</v>
      </c>
      <c r="DI203" s="33"/>
      <c r="DJ203" s="34"/>
      <c r="DK203" s="36">
        <v>0</v>
      </c>
      <c r="DL203" s="33"/>
      <c r="DM203" s="34"/>
      <c r="DN203" s="36">
        <v>0</v>
      </c>
      <c r="DO203" s="33">
        <f t="shared" si="186"/>
        <v>0</v>
      </c>
      <c r="DP203" s="34">
        <f t="shared" si="221"/>
        <v>0</v>
      </c>
      <c r="DQ203" s="36">
        <v>0</v>
      </c>
    </row>
    <row r="204" spans="2:121" ht="30" x14ac:dyDescent="0.25">
      <c r="B204" s="199"/>
      <c r="C204" s="190"/>
      <c r="D204" s="84" t="s">
        <v>61</v>
      </c>
      <c r="E204" s="40">
        <f t="shared" ref="E204:AN204" si="242">+SUM(E199:E203)</f>
        <v>0</v>
      </c>
      <c r="F204" s="41">
        <f t="shared" si="242"/>
        <v>0</v>
      </c>
      <c r="G204" s="42">
        <f t="shared" si="242"/>
        <v>0</v>
      </c>
      <c r="H204" s="40">
        <f t="shared" si="242"/>
        <v>0</v>
      </c>
      <c r="I204" s="41">
        <f t="shared" si="242"/>
        <v>0</v>
      </c>
      <c r="J204" s="42">
        <f t="shared" si="242"/>
        <v>0</v>
      </c>
      <c r="K204" s="40">
        <f t="shared" si="242"/>
        <v>0</v>
      </c>
      <c r="L204" s="41">
        <f t="shared" si="242"/>
        <v>0</v>
      </c>
      <c r="M204" s="42">
        <f t="shared" si="242"/>
        <v>0</v>
      </c>
      <c r="N204" s="40">
        <f t="shared" si="242"/>
        <v>0</v>
      </c>
      <c r="O204" s="41">
        <f t="shared" si="242"/>
        <v>0</v>
      </c>
      <c r="P204" s="42">
        <f t="shared" si="242"/>
        <v>0</v>
      </c>
      <c r="Q204" s="40">
        <f t="shared" si="242"/>
        <v>0</v>
      </c>
      <c r="R204" s="41">
        <f t="shared" si="242"/>
        <v>0</v>
      </c>
      <c r="S204" s="42">
        <f t="shared" si="242"/>
        <v>0</v>
      </c>
      <c r="T204" s="40">
        <f t="shared" si="242"/>
        <v>0</v>
      </c>
      <c r="U204" s="41">
        <f t="shared" si="242"/>
        <v>0</v>
      </c>
      <c r="V204" s="42">
        <f t="shared" si="242"/>
        <v>0</v>
      </c>
      <c r="W204" s="40">
        <f t="shared" si="242"/>
        <v>0</v>
      </c>
      <c r="X204" s="41">
        <f t="shared" si="242"/>
        <v>0</v>
      </c>
      <c r="Y204" s="42">
        <f t="shared" si="242"/>
        <v>0</v>
      </c>
      <c r="Z204" s="40">
        <f t="shared" si="242"/>
        <v>0</v>
      </c>
      <c r="AA204" s="41">
        <f t="shared" si="242"/>
        <v>0</v>
      </c>
      <c r="AB204" s="42">
        <f t="shared" si="242"/>
        <v>0</v>
      </c>
      <c r="AC204" s="40">
        <f t="shared" si="242"/>
        <v>0</v>
      </c>
      <c r="AD204" s="41">
        <f t="shared" si="242"/>
        <v>0</v>
      </c>
      <c r="AE204" s="42">
        <f t="shared" si="242"/>
        <v>0</v>
      </c>
      <c r="AF204" s="40">
        <f t="shared" si="242"/>
        <v>0</v>
      </c>
      <c r="AG204" s="41">
        <f t="shared" si="242"/>
        <v>0</v>
      </c>
      <c r="AH204" s="42">
        <f t="shared" si="242"/>
        <v>0</v>
      </c>
      <c r="AI204" s="40">
        <f t="shared" si="242"/>
        <v>0</v>
      </c>
      <c r="AJ204" s="41">
        <f t="shared" si="242"/>
        <v>0</v>
      </c>
      <c r="AK204" s="42">
        <f t="shared" si="242"/>
        <v>0</v>
      </c>
      <c r="AL204" s="40">
        <f t="shared" si="242"/>
        <v>0</v>
      </c>
      <c r="AM204" s="41">
        <f t="shared" si="242"/>
        <v>0</v>
      </c>
      <c r="AN204" s="42">
        <f t="shared" si="242"/>
        <v>0</v>
      </c>
      <c r="AO204" s="40">
        <f t="shared" si="184"/>
        <v>0</v>
      </c>
      <c r="AP204" s="41">
        <f t="shared" si="220"/>
        <v>0</v>
      </c>
      <c r="AQ204" s="42">
        <f>+SUM(AQ199:AQ203)</f>
        <v>0</v>
      </c>
      <c r="AR204" s="40">
        <f t="shared" ref="AR204:CA204" si="243">+SUM(AR199:AR203)</f>
        <v>0</v>
      </c>
      <c r="AS204" s="41">
        <f t="shared" si="243"/>
        <v>0</v>
      </c>
      <c r="AT204" s="42">
        <f t="shared" si="243"/>
        <v>0</v>
      </c>
      <c r="AU204" s="40">
        <f t="shared" si="243"/>
        <v>0</v>
      </c>
      <c r="AV204" s="41">
        <f t="shared" si="243"/>
        <v>0</v>
      </c>
      <c r="AW204" s="42">
        <f t="shared" si="243"/>
        <v>0</v>
      </c>
      <c r="AX204" s="40">
        <f t="shared" si="243"/>
        <v>0</v>
      </c>
      <c r="AY204" s="41">
        <f t="shared" si="243"/>
        <v>0</v>
      </c>
      <c r="AZ204" s="42">
        <f t="shared" si="243"/>
        <v>0</v>
      </c>
      <c r="BA204" s="40">
        <f t="shared" si="243"/>
        <v>0</v>
      </c>
      <c r="BB204" s="41">
        <f t="shared" si="243"/>
        <v>0</v>
      </c>
      <c r="BC204" s="42">
        <f t="shared" si="243"/>
        <v>0</v>
      </c>
      <c r="BD204" s="40">
        <f t="shared" si="243"/>
        <v>0</v>
      </c>
      <c r="BE204" s="41">
        <f t="shared" si="243"/>
        <v>0</v>
      </c>
      <c r="BF204" s="42">
        <f t="shared" si="243"/>
        <v>0</v>
      </c>
      <c r="BG204" s="40">
        <f t="shared" si="243"/>
        <v>0</v>
      </c>
      <c r="BH204" s="41">
        <f t="shared" si="243"/>
        <v>0</v>
      </c>
      <c r="BI204" s="42">
        <f t="shared" si="243"/>
        <v>0</v>
      </c>
      <c r="BJ204" s="40">
        <f t="shared" si="243"/>
        <v>0</v>
      </c>
      <c r="BK204" s="41">
        <f t="shared" si="243"/>
        <v>0</v>
      </c>
      <c r="BL204" s="42">
        <f t="shared" si="243"/>
        <v>0</v>
      </c>
      <c r="BM204" s="40">
        <f t="shared" si="243"/>
        <v>0</v>
      </c>
      <c r="BN204" s="41">
        <f t="shared" si="243"/>
        <v>0</v>
      </c>
      <c r="BO204" s="42">
        <f t="shared" si="243"/>
        <v>0</v>
      </c>
      <c r="BP204" s="40">
        <f t="shared" si="243"/>
        <v>0</v>
      </c>
      <c r="BQ204" s="41">
        <f t="shared" si="243"/>
        <v>0</v>
      </c>
      <c r="BR204" s="42">
        <f t="shared" si="243"/>
        <v>0</v>
      </c>
      <c r="BS204" s="40">
        <f t="shared" si="243"/>
        <v>0</v>
      </c>
      <c r="BT204" s="41">
        <f t="shared" si="243"/>
        <v>0</v>
      </c>
      <c r="BU204" s="42">
        <f t="shared" si="243"/>
        <v>0</v>
      </c>
      <c r="BV204" s="40">
        <f t="shared" si="243"/>
        <v>0</v>
      </c>
      <c r="BW204" s="41">
        <f t="shared" si="243"/>
        <v>0</v>
      </c>
      <c r="BX204" s="42">
        <f t="shared" si="243"/>
        <v>0</v>
      </c>
      <c r="BY204" s="40">
        <f t="shared" si="243"/>
        <v>0</v>
      </c>
      <c r="BZ204" s="41">
        <f t="shared" si="243"/>
        <v>0</v>
      </c>
      <c r="CA204" s="42">
        <f t="shared" si="243"/>
        <v>0</v>
      </c>
      <c r="CB204" s="40">
        <f t="shared" si="173"/>
        <v>0</v>
      </c>
      <c r="CC204" s="41">
        <f t="shared" si="173"/>
        <v>0</v>
      </c>
      <c r="CD204" s="42">
        <f>+SUM(CD199:CD203)</f>
        <v>0</v>
      </c>
      <c r="CE204" s="40">
        <f t="shared" ref="CE204:DN204" si="244">+SUM(CE199:CE203)</f>
        <v>0</v>
      </c>
      <c r="CF204" s="41">
        <f t="shared" si="244"/>
        <v>0</v>
      </c>
      <c r="CG204" s="42">
        <f t="shared" si="244"/>
        <v>0</v>
      </c>
      <c r="CH204" s="40">
        <f t="shared" si="244"/>
        <v>0</v>
      </c>
      <c r="CI204" s="41">
        <f t="shared" si="244"/>
        <v>0</v>
      </c>
      <c r="CJ204" s="42">
        <f t="shared" si="244"/>
        <v>0</v>
      </c>
      <c r="CK204" s="40">
        <f t="shared" si="244"/>
        <v>0</v>
      </c>
      <c r="CL204" s="41">
        <f t="shared" si="244"/>
        <v>0</v>
      </c>
      <c r="CM204" s="42">
        <f t="shared" si="244"/>
        <v>0</v>
      </c>
      <c r="CN204" s="40">
        <f t="shared" si="244"/>
        <v>0</v>
      </c>
      <c r="CO204" s="41">
        <f t="shared" si="244"/>
        <v>0</v>
      </c>
      <c r="CP204" s="42">
        <f t="shared" si="244"/>
        <v>0</v>
      </c>
      <c r="CQ204" s="40">
        <f t="shared" si="244"/>
        <v>0</v>
      </c>
      <c r="CR204" s="41">
        <f t="shared" si="244"/>
        <v>0</v>
      </c>
      <c r="CS204" s="42">
        <f t="shared" si="244"/>
        <v>0</v>
      </c>
      <c r="CT204" s="40">
        <f t="shared" si="244"/>
        <v>0</v>
      </c>
      <c r="CU204" s="41">
        <f t="shared" si="244"/>
        <v>0</v>
      </c>
      <c r="CV204" s="42">
        <f t="shared" si="244"/>
        <v>0</v>
      </c>
      <c r="CW204" s="40">
        <f t="shared" si="244"/>
        <v>0</v>
      </c>
      <c r="CX204" s="41">
        <f t="shared" si="244"/>
        <v>0</v>
      </c>
      <c r="CY204" s="42">
        <f t="shared" si="244"/>
        <v>0</v>
      </c>
      <c r="CZ204" s="40">
        <f t="shared" si="244"/>
        <v>0</v>
      </c>
      <c r="DA204" s="41">
        <f t="shared" si="244"/>
        <v>0</v>
      </c>
      <c r="DB204" s="42">
        <f t="shared" si="244"/>
        <v>0</v>
      </c>
      <c r="DC204" s="40">
        <f t="shared" si="244"/>
        <v>0</v>
      </c>
      <c r="DD204" s="41">
        <f t="shared" si="244"/>
        <v>0</v>
      </c>
      <c r="DE204" s="42">
        <f t="shared" si="244"/>
        <v>0</v>
      </c>
      <c r="DF204" s="40">
        <f t="shared" si="244"/>
        <v>0</v>
      </c>
      <c r="DG204" s="41">
        <f t="shared" si="244"/>
        <v>0</v>
      </c>
      <c r="DH204" s="42">
        <f t="shared" si="244"/>
        <v>0</v>
      </c>
      <c r="DI204" s="40">
        <f t="shared" si="244"/>
        <v>0</v>
      </c>
      <c r="DJ204" s="41">
        <f t="shared" si="244"/>
        <v>0</v>
      </c>
      <c r="DK204" s="42">
        <f t="shared" si="244"/>
        <v>0</v>
      </c>
      <c r="DL204" s="40">
        <f t="shared" si="244"/>
        <v>0</v>
      </c>
      <c r="DM204" s="41">
        <f t="shared" si="244"/>
        <v>0</v>
      </c>
      <c r="DN204" s="42">
        <f t="shared" si="244"/>
        <v>0</v>
      </c>
      <c r="DO204" s="40">
        <f t="shared" si="186"/>
        <v>0</v>
      </c>
      <c r="DP204" s="41">
        <f t="shared" si="221"/>
        <v>0</v>
      </c>
      <c r="DQ204" s="42">
        <f>+SUM(DQ199:DQ203)</f>
        <v>0</v>
      </c>
    </row>
    <row r="205" spans="2:121" x14ac:dyDescent="0.25">
      <c r="B205" s="199"/>
      <c r="C205" s="190"/>
      <c r="D205" s="86" t="s">
        <v>62</v>
      </c>
      <c r="E205" s="43"/>
      <c r="F205" s="38"/>
      <c r="G205" s="44"/>
      <c r="H205" s="43"/>
      <c r="I205" s="38"/>
      <c r="J205" s="44"/>
      <c r="K205" s="43"/>
      <c r="L205" s="38"/>
      <c r="M205" s="44"/>
      <c r="N205" s="43"/>
      <c r="O205" s="38"/>
      <c r="P205" s="44"/>
      <c r="Q205" s="43"/>
      <c r="R205" s="38"/>
      <c r="S205" s="44"/>
      <c r="T205" s="43"/>
      <c r="U205" s="38"/>
      <c r="V205" s="44"/>
      <c r="W205" s="43"/>
      <c r="X205" s="38"/>
      <c r="Y205" s="44"/>
      <c r="Z205" s="43"/>
      <c r="AA205" s="38"/>
      <c r="AB205" s="44"/>
      <c r="AC205" s="43"/>
      <c r="AD205" s="38"/>
      <c r="AE205" s="44"/>
      <c r="AF205" s="43"/>
      <c r="AG205" s="38"/>
      <c r="AH205" s="44"/>
      <c r="AI205" s="43"/>
      <c r="AJ205" s="38"/>
      <c r="AK205" s="44"/>
      <c r="AL205" s="43"/>
      <c r="AM205" s="38"/>
      <c r="AN205" s="44"/>
      <c r="AO205" s="43">
        <f t="shared" si="184"/>
        <v>0</v>
      </c>
      <c r="AP205" s="38">
        <f t="shared" si="220"/>
        <v>0</v>
      </c>
      <c r="AQ205" s="44"/>
      <c r="AR205" s="43"/>
      <c r="AS205" s="38"/>
      <c r="AT205" s="44"/>
      <c r="AU205" s="43"/>
      <c r="AV205" s="38"/>
      <c r="AW205" s="44"/>
      <c r="AX205" s="43"/>
      <c r="AY205" s="38"/>
      <c r="AZ205" s="44"/>
      <c r="BA205" s="43"/>
      <c r="BB205" s="38"/>
      <c r="BC205" s="44"/>
      <c r="BD205" s="43"/>
      <c r="BE205" s="38"/>
      <c r="BF205" s="44"/>
      <c r="BG205" s="43"/>
      <c r="BH205" s="38"/>
      <c r="BI205" s="44"/>
      <c r="BJ205" s="43"/>
      <c r="BK205" s="38"/>
      <c r="BL205" s="44"/>
      <c r="BM205" s="43"/>
      <c r="BN205" s="38"/>
      <c r="BO205" s="44"/>
      <c r="BP205" s="43"/>
      <c r="BQ205" s="38"/>
      <c r="BR205" s="44"/>
      <c r="BS205" s="43"/>
      <c r="BT205" s="38"/>
      <c r="BU205" s="44"/>
      <c r="BV205" s="43"/>
      <c r="BW205" s="38"/>
      <c r="BX205" s="44"/>
      <c r="BY205" s="43"/>
      <c r="BZ205" s="38"/>
      <c r="CA205" s="44"/>
      <c r="CB205" s="43">
        <f t="shared" si="173"/>
        <v>0</v>
      </c>
      <c r="CC205" s="38">
        <f t="shared" si="173"/>
        <v>0</v>
      </c>
      <c r="CD205" s="44"/>
      <c r="CE205" s="43"/>
      <c r="CF205" s="38"/>
      <c r="CG205" s="44"/>
      <c r="CH205" s="43"/>
      <c r="CI205" s="38"/>
      <c r="CJ205" s="44"/>
      <c r="CK205" s="43"/>
      <c r="CL205" s="38"/>
      <c r="CM205" s="44"/>
      <c r="CN205" s="43"/>
      <c r="CO205" s="38"/>
      <c r="CP205" s="44"/>
      <c r="CQ205" s="43"/>
      <c r="CR205" s="38"/>
      <c r="CS205" s="44"/>
      <c r="CT205" s="43"/>
      <c r="CU205" s="38"/>
      <c r="CV205" s="44"/>
      <c r="CW205" s="43"/>
      <c r="CX205" s="38"/>
      <c r="CY205" s="44"/>
      <c r="CZ205" s="43"/>
      <c r="DA205" s="38"/>
      <c r="DB205" s="44"/>
      <c r="DC205" s="43"/>
      <c r="DD205" s="38"/>
      <c r="DE205" s="44"/>
      <c r="DF205" s="43"/>
      <c r="DG205" s="38"/>
      <c r="DH205" s="44"/>
      <c r="DI205" s="43"/>
      <c r="DJ205" s="38"/>
      <c r="DK205" s="44"/>
      <c r="DL205" s="43"/>
      <c r="DM205" s="38"/>
      <c r="DN205" s="44"/>
      <c r="DO205" s="43">
        <f t="shared" si="186"/>
        <v>0</v>
      </c>
      <c r="DP205" s="38">
        <f t="shared" si="221"/>
        <v>0</v>
      </c>
      <c r="DQ205" s="44"/>
    </row>
    <row r="206" spans="2:121" x14ac:dyDescent="0.25">
      <c r="B206" s="199"/>
      <c r="C206" s="190"/>
      <c r="D206" s="83" t="s">
        <v>63</v>
      </c>
      <c r="E206" s="33">
        <v>0</v>
      </c>
      <c r="F206" s="34">
        <v>0</v>
      </c>
      <c r="G206" s="36">
        <f>SUM(E206:F206)</f>
        <v>0</v>
      </c>
      <c r="H206" s="33">
        <v>0</v>
      </c>
      <c r="I206" s="34">
        <v>0</v>
      </c>
      <c r="J206" s="36">
        <f>SUM(H206:I206)</f>
        <v>0</v>
      </c>
      <c r="K206" s="33">
        <v>0</v>
      </c>
      <c r="L206" s="34">
        <v>0</v>
      </c>
      <c r="M206" s="36">
        <f>SUM(K206:L206)</f>
        <v>0</v>
      </c>
      <c r="N206" s="33">
        <v>0</v>
      </c>
      <c r="O206" s="34">
        <v>0</v>
      </c>
      <c r="P206" s="36">
        <f>SUM(N206:O206)</f>
        <v>0</v>
      </c>
      <c r="Q206" s="33">
        <v>0</v>
      </c>
      <c r="R206" s="34">
        <v>0</v>
      </c>
      <c r="S206" s="36">
        <f>SUM(Q206:R206)</f>
        <v>0</v>
      </c>
      <c r="T206" s="33">
        <v>0</v>
      </c>
      <c r="U206" s="34">
        <v>0</v>
      </c>
      <c r="V206" s="36">
        <f>SUM(T206:U206)</f>
        <v>0</v>
      </c>
      <c r="W206" s="33">
        <v>0</v>
      </c>
      <c r="X206" s="34">
        <v>0</v>
      </c>
      <c r="Y206" s="36">
        <f>SUM(W206:X206)</f>
        <v>0</v>
      </c>
      <c r="Z206" s="33">
        <v>0</v>
      </c>
      <c r="AA206" s="34">
        <v>0</v>
      </c>
      <c r="AB206" s="36">
        <f>SUM(Z206:AA206)</f>
        <v>0</v>
      </c>
      <c r="AC206" s="33">
        <v>0</v>
      </c>
      <c r="AD206" s="34">
        <v>0</v>
      </c>
      <c r="AE206" s="36">
        <f>SUM(AC206:AD206)</f>
        <v>0</v>
      </c>
      <c r="AF206" s="33">
        <v>0</v>
      </c>
      <c r="AG206" s="34">
        <v>0</v>
      </c>
      <c r="AH206" s="36">
        <f>SUM(AF206:AG206)</f>
        <v>0</v>
      </c>
      <c r="AI206" s="33">
        <v>0</v>
      </c>
      <c r="AJ206" s="34">
        <v>0</v>
      </c>
      <c r="AK206" s="36">
        <f>SUM(AI206:AJ206)</f>
        <v>0</v>
      </c>
      <c r="AL206" s="33">
        <v>0</v>
      </c>
      <c r="AM206" s="34">
        <v>0</v>
      </c>
      <c r="AN206" s="36">
        <f>SUM(AL206:AM206)</f>
        <v>0</v>
      </c>
      <c r="AO206" s="33">
        <f t="shared" si="184"/>
        <v>0</v>
      </c>
      <c r="AP206" s="34">
        <f t="shared" si="220"/>
        <v>0</v>
      </c>
      <c r="AQ206" s="36">
        <f>SUM(AO206:AP206)</f>
        <v>0</v>
      </c>
      <c r="AR206" s="33">
        <v>0</v>
      </c>
      <c r="AS206" s="34">
        <v>0</v>
      </c>
      <c r="AT206" s="36">
        <f>SUM(AR206:AS206)</f>
        <v>0</v>
      </c>
      <c r="AU206" s="33">
        <v>0</v>
      </c>
      <c r="AV206" s="34">
        <v>0</v>
      </c>
      <c r="AW206" s="36">
        <f>SUM(AU206:AV206)</f>
        <v>0</v>
      </c>
      <c r="AX206" s="33">
        <v>0</v>
      </c>
      <c r="AY206" s="34">
        <v>0</v>
      </c>
      <c r="AZ206" s="36">
        <f>SUM(AX206:AY206)</f>
        <v>0</v>
      </c>
      <c r="BA206" s="33">
        <v>0</v>
      </c>
      <c r="BB206" s="34">
        <v>0</v>
      </c>
      <c r="BC206" s="36">
        <f>SUM(BA206:BB206)</f>
        <v>0</v>
      </c>
      <c r="BD206" s="33">
        <v>0</v>
      </c>
      <c r="BE206" s="34">
        <v>0</v>
      </c>
      <c r="BF206" s="36">
        <f>SUM(BD206:BE206)</f>
        <v>0</v>
      </c>
      <c r="BG206" s="33">
        <v>0</v>
      </c>
      <c r="BH206" s="34">
        <v>0</v>
      </c>
      <c r="BI206" s="36">
        <f>SUM(BG206:BH206)</f>
        <v>0</v>
      </c>
      <c r="BJ206" s="33">
        <v>0</v>
      </c>
      <c r="BK206" s="34">
        <v>0</v>
      </c>
      <c r="BL206" s="36">
        <f>SUM(BJ206:BK206)</f>
        <v>0</v>
      </c>
      <c r="BM206" s="33">
        <v>0</v>
      </c>
      <c r="BN206" s="34">
        <v>0</v>
      </c>
      <c r="BO206" s="36">
        <f>SUM(BM206:BN206)</f>
        <v>0</v>
      </c>
      <c r="BP206" s="33">
        <v>0</v>
      </c>
      <c r="BQ206" s="34">
        <v>0</v>
      </c>
      <c r="BR206" s="36">
        <f>SUM(BP206:BQ206)</f>
        <v>0</v>
      </c>
      <c r="BS206" s="33">
        <v>0</v>
      </c>
      <c r="BT206" s="34">
        <v>0</v>
      </c>
      <c r="BU206" s="36">
        <f>SUM(BS206:BT206)</f>
        <v>0</v>
      </c>
      <c r="BV206" s="33">
        <v>0</v>
      </c>
      <c r="BW206" s="34">
        <v>0</v>
      </c>
      <c r="BX206" s="36">
        <f>SUM(BV206:BW206)</f>
        <v>0</v>
      </c>
      <c r="BY206" s="33">
        <v>0</v>
      </c>
      <c r="BZ206" s="34">
        <v>0</v>
      </c>
      <c r="CA206" s="36">
        <f>SUM(BY206:BZ206)</f>
        <v>0</v>
      </c>
      <c r="CB206" s="33">
        <f t="shared" si="173"/>
        <v>0</v>
      </c>
      <c r="CC206" s="34">
        <f t="shared" si="173"/>
        <v>0</v>
      </c>
      <c r="CD206" s="36">
        <f>SUM(CB206:CC206)</f>
        <v>0</v>
      </c>
      <c r="CE206" s="33">
        <v>0</v>
      </c>
      <c r="CF206" s="34">
        <v>0</v>
      </c>
      <c r="CG206" s="36">
        <f>SUM(CE206,CF206)</f>
        <v>0</v>
      </c>
      <c r="CH206" s="33">
        <v>0</v>
      </c>
      <c r="CI206" s="34">
        <v>0</v>
      </c>
      <c r="CJ206" s="36">
        <f>SUM(CH206:CI206)</f>
        <v>0</v>
      </c>
      <c r="CK206" s="33">
        <v>0</v>
      </c>
      <c r="CL206" s="34">
        <v>0</v>
      </c>
      <c r="CM206" s="36">
        <f t="array" ref="CM206">(CK206:CL206)</f>
        <v>0</v>
      </c>
      <c r="CN206" s="33">
        <f t="array" ref="CN206">(CL206:CM206)</f>
        <v>0</v>
      </c>
      <c r="CO206" s="34">
        <v>0</v>
      </c>
      <c r="CP206" s="36">
        <f>(CN206+CO206)</f>
        <v>0</v>
      </c>
      <c r="CQ206" s="33">
        <v>0</v>
      </c>
      <c r="CR206" s="34">
        <v>0</v>
      </c>
      <c r="CS206" s="36">
        <f>SUM(CQ206:CR206)</f>
        <v>0</v>
      </c>
      <c r="CT206" s="33"/>
      <c r="CU206" s="34"/>
      <c r="CV206" s="36"/>
      <c r="CW206" s="33"/>
      <c r="CX206" s="34"/>
      <c r="CY206" s="36"/>
      <c r="CZ206" s="33"/>
      <c r="DA206" s="34"/>
      <c r="DB206" s="36"/>
      <c r="DC206" s="33"/>
      <c r="DD206" s="34"/>
      <c r="DE206" s="36"/>
      <c r="DF206" s="33"/>
      <c r="DG206" s="34"/>
      <c r="DH206" s="36"/>
      <c r="DI206" s="33"/>
      <c r="DJ206" s="34"/>
      <c r="DK206" s="36"/>
      <c r="DL206" s="33"/>
      <c r="DM206" s="34"/>
      <c r="DN206" s="36"/>
      <c r="DO206" s="33">
        <f t="shared" si="186"/>
        <v>0</v>
      </c>
      <c r="DP206" s="34">
        <f t="shared" si="221"/>
        <v>0</v>
      </c>
      <c r="DQ206" s="36">
        <f>SUM(DO206:DP206)</f>
        <v>0</v>
      </c>
    </row>
    <row r="207" spans="2:121" x14ac:dyDescent="0.25">
      <c r="B207" s="199"/>
      <c r="C207" s="190"/>
      <c r="D207" s="84" t="s">
        <v>64</v>
      </c>
      <c r="E207" s="46">
        <f>E206</f>
        <v>0</v>
      </c>
      <c r="F207" s="47">
        <f>F206</f>
        <v>0</v>
      </c>
      <c r="G207" s="53">
        <f>SUM(E207:F207)</f>
        <v>0</v>
      </c>
      <c r="H207" s="46">
        <f>H206</f>
        <v>0</v>
      </c>
      <c r="I207" s="47">
        <f>I206</f>
        <v>0</v>
      </c>
      <c r="J207" s="53">
        <f>SUM(H207:I207)</f>
        <v>0</v>
      </c>
      <c r="K207" s="46">
        <f>K206</f>
        <v>0</v>
      </c>
      <c r="L207" s="47">
        <f>L206</f>
        <v>0</v>
      </c>
      <c r="M207" s="53">
        <f>SUM(K207:L207)</f>
        <v>0</v>
      </c>
      <c r="N207" s="46">
        <f>N206</f>
        <v>0</v>
      </c>
      <c r="O207" s="47">
        <f>O206</f>
        <v>0</v>
      </c>
      <c r="P207" s="53">
        <f>SUM(N207:O207)</f>
        <v>0</v>
      </c>
      <c r="Q207" s="46">
        <f>Q206</f>
        <v>0</v>
      </c>
      <c r="R207" s="47">
        <f>R206</f>
        <v>0</v>
      </c>
      <c r="S207" s="53">
        <f>SUM(Q207:R207)</f>
        <v>0</v>
      </c>
      <c r="T207" s="46">
        <f>T206</f>
        <v>0</v>
      </c>
      <c r="U207" s="47">
        <f>U206</f>
        <v>0</v>
      </c>
      <c r="V207" s="53">
        <f>SUM(T207:U207)</f>
        <v>0</v>
      </c>
      <c r="W207" s="46">
        <f>W206</f>
        <v>0</v>
      </c>
      <c r="X207" s="47">
        <f>X206</f>
        <v>0</v>
      </c>
      <c r="Y207" s="53">
        <f>SUM(W207:X207)</f>
        <v>0</v>
      </c>
      <c r="Z207" s="46">
        <f>Z206</f>
        <v>0</v>
      </c>
      <c r="AA207" s="47">
        <f>AA206</f>
        <v>0</v>
      </c>
      <c r="AB207" s="53">
        <f>SUM(Z207:AA207)</f>
        <v>0</v>
      </c>
      <c r="AC207" s="46">
        <f>AC206</f>
        <v>0</v>
      </c>
      <c r="AD207" s="47">
        <f>AD206</f>
        <v>0</v>
      </c>
      <c r="AE207" s="53">
        <f>SUM(AC207:AD207)</f>
        <v>0</v>
      </c>
      <c r="AF207" s="46">
        <f>AF206</f>
        <v>0</v>
      </c>
      <c r="AG207" s="47">
        <f>AG206</f>
        <v>0</v>
      </c>
      <c r="AH207" s="53">
        <f>SUM(AF207:AG207)</f>
        <v>0</v>
      </c>
      <c r="AI207" s="46">
        <f>AI206</f>
        <v>0</v>
      </c>
      <c r="AJ207" s="47">
        <f>AJ206</f>
        <v>0</v>
      </c>
      <c r="AK207" s="53">
        <f>SUM(AI207:AJ207)</f>
        <v>0</v>
      </c>
      <c r="AL207" s="46">
        <f>AL206</f>
        <v>0</v>
      </c>
      <c r="AM207" s="47">
        <f>AM206</f>
        <v>0</v>
      </c>
      <c r="AN207" s="53">
        <f>SUM(AL207:AM207)</f>
        <v>0</v>
      </c>
      <c r="AO207" s="46">
        <f t="shared" si="184"/>
        <v>0</v>
      </c>
      <c r="AP207" s="47">
        <f t="shared" si="220"/>
        <v>0</v>
      </c>
      <c r="AQ207" s="53">
        <f>SUM(AO207:AP207)</f>
        <v>0</v>
      </c>
      <c r="AR207" s="46">
        <f>AR206</f>
        <v>0</v>
      </c>
      <c r="AS207" s="47">
        <f>AS206</f>
        <v>0</v>
      </c>
      <c r="AT207" s="53">
        <f>SUM(AR207:AS207)</f>
        <v>0</v>
      </c>
      <c r="AU207" s="46">
        <f>AU206</f>
        <v>0</v>
      </c>
      <c r="AV207" s="47">
        <f>AV206</f>
        <v>0</v>
      </c>
      <c r="AW207" s="53">
        <f>SUM(AU207:AV207)</f>
        <v>0</v>
      </c>
      <c r="AX207" s="46">
        <f>AX206</f>
        <v>0</v>
      </c>
      <c r="AY207" s="47">
        <f>AY206</f>
        <v>0</v>
      </c>
      <c r="AZ207" s="53">
        <f>SUM(AX207:AY207)</f>
        <v>0</v>
      </c>
      <c r="BA207" s="46">
        <f>BA206</f>
        <v>0</v>
      </c>
      <c r="BB207" s="47">
        <f>BB206</f>
        <v>0</v>
      </c>
      <c r="BC207" s="53">
        <f>SUM(BA207:BB207)</f>
        <v>0</v>
      </c>
      <c r="BD207" s="46">
        <f>BD206</f>
        <v>0</v>
      </c>
      <c r="BE207" s="47">
        <f>BE206</f>
        <v>0</v>
      </c>
      <c r="BF207" s="53">
        <f>SUM(BD207:BE207)</f>
        <v>0</v>
      </c>
      <c r="BG207" s="46">
        <f>BG206</f>
        <v>0</v>
      </c>
      <c r="BH207" s="47">
        <f>BH206</f>
        <v>0</v>
      </c>
      <c r="BI207" s="53">
        <f>SUM(BG207:BH207)</f>
        <v>0</v>
      </c>
      <c r="BJ207" s="46">
        <f>BJ206</f>
        <v>0</v>
      </c>
      <c r="BK207" s="47">
        <f>BK206</f>
        <v>0</v>
      </c>
      <c r="BL207" s="53">
        <f>SUM(BJ207:BK207)</f>
        <v>0</v>
      </c>
      <c r="BM207" s="46">
        <f>BM206</f>
        <v>0</v>
      </c>
      <c r="BN207" s="47">
        <f>BN206</f>
        <v>0</v>
      </c>
      <c r="BO207" s="53">
        <f>SUM(BM207:BN207)</f>
        <v>0</v>
      </c>
      <c r="BP207" s="46">
        <f>BP206</f>
        <v>0</v>
      </c>
      <c r="BQ207" s="47">
        <f>BQ206</f>
        <v>0</v>
      </c>
      <c r="BR207" s="53">
        <f>SUM(BP207:BQ207)</f>
        <v>0</v>
      </c>
      <c r="BS207" s="46">
        <f>BS206</f>
        <v>0</v>
      </c>
      <c r="BT207" s="47">
        <f>BT206</f>
        <v>0</v>
      </c>
      <c r="BU207" s="53">
        <f>SUM(BS207:BT207)</f>
        <v>0</v>
      </c>
      <c r="BV207" s="46">
        <f>BV206</f>
        <v>0</v>
      </c>
      <c r="BW207" s="47">
        <f>BW206</f>
        <v>0</v>
      </c>
      <c r="BX207" s="53">
        <f>SUM(BV207:BW207)</f>
        <v>0</v>
      </c>
      <c r="BY207" s="46">
        <f>BY206</f>
        <v>0</v>
      </c>
      <c r="BZ207" s="47">
        <f>BZ206</f>
        <v>0</v>
      </c>
      <c r="CA207" s="53">
        <f>SUM(BY207:BZ207)</f>
        <v>0</v>
      </c>
      <c r="CB207" s="46">
        <f t="shared" si="173"/>
        <v>0</v>
      </c>
      <c r="CC207" s="47">
        <f t="shared" si="173"/>
        <v>0</v>
      </c>
      <c r="CD207" s="53">
        <f>SUM(CB207:CC207)</f>
        <v>0</v>
      </c>
      <c r="CE207" s="46">
        <f>CE206</f>
        <v>0</v>
      </c>
      <c r="CF207" s="47">
        <f>CF206</f>
        <v>0</v>
      </c>
      <c r="CG207" s="53">
        <f>SUM(CE207:CF207)</f>
        <v>0</v>
      </c>
      <c r="CH207" s="46">
        <f>CH206</f>
        <v>0</v>
      </c>
      <c r="CI207" s="47">
        <f>CI206</f>
        <v>0</v>
      </c>
      <c r="CJ207" s="53">
        <f>SUM(CH207:CI207)</f>
        <v>0</v>
      </c>
      <c r="CK207" s="46">
        <f>CK206</f>
        <v>0</v>
      </c>
      <c r="CL207" s="47">
        <f>CL206</f>
        <v>0</v>
      </c>
      <c r="CM207" s="53">
        <f>SUM(CK207:CL207)</f>
        <v>0</v>
      </c>
      <c r="CN207" s="46">
        <f>CN206</f>
        <v>0</v>
      </c>
      <c r="CO207" s="47">
        <f>CO206</f>
        <v>0</v>
      </c>
      <c r="CP207" s="53">
        <f>SUM(CN207:CO207)</f>
        <v>0</v>
      </c>
      <c r="CQ207" s="46">
        <f>CQ206</f>
        <v>0</v>
      </c>
      <c r="CR207" s="47">
        <f>CR206</f>
        <v>0</v>
      </c>
      <c r="CS207" s="53">
        <f>SUM(CQ207:CR207)</f>
        <v>0</v>
      </c>
      <c r="CT207" s="46">
        <f>CT206</f>
        <v>0</v>
      </c>
      <c r="CU207" s="47">
        <f>CU206</f>
        <v>0</v>
      </c>
      <c r="CV207" s="53">
        <f>SUM(CT207:CU207)</f>
        <v>0</v>
      </c>
      <c r="CW207" s="46">
        <f>CW206</f>
        <v>0</v>
      </c>
      <c r="CX207" s="47">
        <f>CX206</f>
        <v>0</v>
      </c>
      <c r="CY207" s="53">
        <f>SUM(CW207:CX207)</f>
        <v>0</v>
      </c>
      <c r="CZ207" s="46">
        <f>CZ206</f>
        <v>0</v>
      </c>
      <c r="DA207" s="47">
        <f>DA206</f>
        <v>0</v>
      </c>
      <c r="DB207" s="53">
        <f>SUM(CZ207:DA207)</f>
        <v>0</v>
      </c>
      <c r="DC207" s="46">
        <f>DC206</f>
        <v>0</v>
      </c>
      <c r="DD207" s="47">
        <f>DD206</f>
        <v>0</v>
      </c>
      <c r="DE207" s="53">
        <f>SUM(DC207:DD207)</f>
        <v>0</v>
      </c>
      <c r="DF207" s="46">
        <f>DF206</f>
        <v>0</v>
      </c>
      <c r="DG207" s="47">
        <f>DG206</f>
        <v>0</v>
      </c>
      <c r="DH207" s="53">
        <f>SUM(DF207:DG207)</f>
        <v>0</v>
      </c>
      <c r="DI207" s="46">
        <f>DI206</f>
        <v>0</v>
      </c>
      <c r="DJ207" s="47">
        <f>DJ206</f>
        <v>0</v>
      </c>
      <c r="DK207" s="53">
        <f>SUM(DI207:DJ207)</f>
        <v>0</v>
      </c>
      <c r="DL207" s="46">
        <f>DL206</f>
        <v>0</v>
      </c>
      <c r="DM207" s="47">
        <f>DM206</f>
        <v>0</v>
      </c>
      <c r="DN207" s="53">
        <f>SUM(DL207:DM207)</f>
        <v>0</v>
      </c>
      <c r="DO207" s="46">
        <f t="shared" si="186"/>
        <v>0</v>
      </c>
      <c r="DP207" s="47">
        <f t="shared" si="221"/>
        <v>0</v>
      </c>
      <c r="DQ207" s="53">
        <f>SUM(DO207:DP207)</f>
        <v>0</v>
      </c>
    </row>
    <row r="208" spans="2:121" s="89" customFormat="1" ht="19.5" thickBot="1" x14ac:dyDescent="0.35">
      <c r="B208" s="199"/>
      <c r="C208" s="192"/>
      <c r="D208" s="88" t="s">
        <v>82</v>
      </c>
      <c r="E208" s="49">
        <f t="shared" ref="E208:AN208" si="245">+E204+E197+E207</f>
        <v>0</v>
      </c>
      <c r="F208" s="50">
        <f t="shared" si="245"/>
        <v>129.19847328244373</v>
      </c>
      <c r="G208" s="51">
        <f t="shared" si="245"/>
        <v>129.19847328244373</v>
      </c>
      <c r="H208" s="49">
        <f t="shared" si="245"/>
        <v>0</v>
      </c>
      <c r="I208" s="50">
        <f t="shared" si="245"/>
        <v>305.83969465649091</v>
      </c>
      <c r="J208" s="51">
        <f t="shared" si="245"/>
        <v>305.83969465649091</v>
      </c>
      <c r="K208" s="49">
        <f t="shared" si="245"/>
        <v>0</v>
      </c>
      <c r="L208" s="50">
        <f t="shared" si="245"/>
        <v>0</v>
      </c>
      <c r="M208" s="51">
        <f t="shared" si="245"/>
        <v>0</v>
      </c>
      <c r="N208" s="49">
        <f t="shared" si="245"/>
        <v>0</v>
      </c>
      <c r="O208" s="50">
        <f t="shared" si="245"/>
        <v>297.32824427481142</v>
      </c>
      <c r="P208" s="51">
        <f t="shared" si="245"/>
        <v>297.32824427481142</v>
      </c>
      <c r="Q208" s="49">
        <f t="shared" si="245"/>
        <v>0</v>
      </c>
      <c r="R208" s="50">
        <f t="shared" si="245"/>
        <v>414.50381679389631</v>
      </c>
      <c r="S208" s="51">
        <f t="shared" si="245"/>
        <v>414.50381679389631</v>
      </c>
      <c r="T208" s="49">
        <f t="shared" si="245"/>
        <v>0</v>
      </c>
      <c r="U208" s="50">
        <f t="shared" si="245"/>
        <v>288.54961832061286</v>
      </c>
      <c r="V208" s="51">
        <f t="shared" si="245"/>
        <v>288.54961832061286</v>
      </c>
      <c r="W208" s="49">
        <f t="shared" si="245"/>
        <v>0</v>
      </c>
      <c r="X208" s="50">
        <f t="shared" si="245"/>
        <v>266.79389312977304</v>
      </c>
      <c r="Y208" s="51">
        <f t="shared" si="245"/>
        <v>266.79389312977304</v>
      </c>
      <c r="Z208" s="49">
        <f t="shared" si="245"/>
        <v>0</v>
      </c>
      <c r="AA208" s="50">
        <f t="shared" si="245"/>
        <v>519.08396946565279</v>
      </c>
      <c r="AB208" s="51">
        <f>+AB204+AB197+AB207</f>
        <v>519.08396946565279</v>
      </c>
      <c r="AC208" s="49">
        <f t="shared" si="245"/>
        <v>0</v>
      </c>
      <c r="AD208" s="50">
        <f t="shared" si="245"/>
        <v>471.37404580153031</v>
      </c>
      <c r="AE208" s="51">
        <f t="shared" si="245"/>
        <v>471.37404580153031</v>
      </c>
      <c r="AF208" s="49">
        <f t="shared" si="245"/>
        <v>0</v>
      </c>
      <c r="AG208" s="50">
        <f t="shared" si="245"/>
        <v>298.09160305343732</v>
      </c>
      <c r="AH208" s="51">
        <f t="shared" si="245"/>
        <v>298.09160305343732</v>
      </c>
      <c r="AI208" s="49">
        <f t="shared" si="245"/>
        <v>0</v>
      </c>
      <c r="AJ208" s="50">
        <f t="shared" si="245"/>
        <v>185.49618320610827</v>
      </c>
      <c r="AK208" s="51">
        <f t="shared" si="245"/>
        <v>185.49618320610827</v>
      </c>
      <c r="AL208" s="49">
        <f t="shared" si="245"/>
        <v>0</v>
      </c>
      <c r="AM208" s="50">
        <f t="shared" si="245"/>
        <v>363.58778625954466</v>
      </c>
      <c r="AN208" s="51">
        <f t="shared" si="245"/>
        <v>363.58778625954466</v>
      </c>
      <c r="AO208" s="49">
        <f t="shared" si="184"/>
        <v>0</v>
      </c>
      <c r="AP208" s="50">
        <f t="shared" si="220"/>
        <v>3539.8473282443015</v>
      </c>
      <c r="AQ208" s="51">
        <f>+AQ204+AQ197+AQ207</f>
        <v>3539.8473282443015</v>
      </c>
      <c r="AR208" s="49">
        <f t="shared" ref="AR208:CA208" si="246">+AR204+AR197+AR207</f>
        <v>257.63358779999999</v>
      </c>
      <c r="AS208" s="50">
        <f t="shared" si="246"/>
        <v>0</v>
      </c>
      <c r="AT208" s="51">
        <f t="shared" si="246"/>
        <v>257.63358779999999</v>
      </c>
      <c r="AU208" s="49">
        <f t="shared" si="246"/>
        <v>0</v>
      </c>
      <c r="AV208" s="50">
        <f t="shared" si="246"/>
        <v>495.41984730000001</v>
      </c>
      <c r="AW208" s="51">
        <f t="shared" si="246"/>
        <v>495.41984730000001</v>
      </c>
      <c r="AX208" s="49">
        <f t="shared" si="246"/>
        <v>0</v>
      </c>
      <c r="AY208" s="50">
        <f t="shared" si="246"/>
        <v>275.95419850000002</v>
      </c>
      <c r="AZ208" s="51">
        <f t="shared" si="246"/>
        <v>275.95419850000002</v>
      </c>
      <c r="BA208" s="49">
        <f t="shared" si="246"/>
        <v>0</v>
      </c>
      <c r="BB208" s="50">
        <f t="shared" si="246"/>
        <v>567.17557250000004</v>
      </c>
      <c r="BC208" s="51">
        <f t="shared" si="246"/>
        <v>567.17557250000004</v>
      </c>
      <c r="BD208" s="49">
        <f t="shared" si="246"/>
        <v>0</v>
      </c>
      <c r="BE208" s="50">
        <f t="shared" si="246"/>
        <v>459.51526719999998</v>
      </c>
      <c r="BF208" s="51">
        <f t="shared" si="246"/>
        <v>459.51526719999998</v>
      </c>
      <c r="BG208" s="49">
        <f t="shared" si="246"/>
        <v>0</v>
      </c>
      <c r="BH208" s="50">
        <f t="shared" si="246"/>
        <v>332.06106870000002</v>
      </c>
      <c r="BI208" s="51">
        <f t="shared" si="246"/>
        <v>332.06106870000002</v>
      </c>
      <c r="BJ208" s="49">
        <f t="shared" si="246"/>
        <v>0</v>
      </c>
      <c r="BK208" s="50">
        <f t="shared" si="246"/>
        <v>483.5114504</v>
      </c>
      <c r="BL208" s="51">
        <f t="shared" si="246"/>
        <v>483.5114504</v>
      </c>
      <c r="BM208" s="49">
        <f t="shared" si="246"/>
        <v>0</v>
      </c>
      <c r="BN208" s="50">
        <f t="shared" si="246"/>
        <v>458.75190839999999</v>
      </c>
      <c r="BO208" s="51">
        <f t="shared" si="246"/>
        <v>458.75190839999999</v>
      </c>
      <c r="BP208" s="49">
        <f t="shared" si="246"/>
        <v>0</v>
      </c>
      <c r="BQ208" s="50">
        <f t="shared" si="246"/>
        <v>522.67175569999995</v>
      </c>
      <c r="BR208" s="51">
        <f t="shared" si="246"/>
        <v>522.67175569999995</v>
      </c>
      <c r="BS208" s="49">
        <f t="shared" si="246"/>
        <v>0</v>
      </c>
      <c r="BT208" s="50">
        <f t="shared" si="246"/>
        <v>457.25190839999999</v>
      </c>
      <c r="BU208" s="51">
        <f t="shared" si="246"/>
        <v>457.25190839999999</v>
      </c>
      <c r="BV208" s="49">
        <f t="shared" si="246"/>
        <v>0</v>
      </c>
      <c r="BW208" s="50">
        <f t="shared" si="246"/>
        <v>225.57251909999999</v>
      </c>
      <c r="BX208" s="51">
        <f t="shared" si="246"/>
        <v>225.57251909999999</v>
      </c>
      <c r="BY208" s="49">
        <f t="shared" si="246"/>
        <v>0</v>
      </c>
      <c r="BZ208" s="50">
        <f t="shared" si="246"/>
        <v>121.7557252</v>
      </c>
      <c r="CA208" s="51">
        <f t="shared" si="246"/>
        <v>121.7557252</v>
      </c>
      <c r="CB208" s="49">
        <f t="shared" si="173"/>
        <v>257.63358779999999</v>
      </c>
      <c r="CC208" s="50">
        <f t="shared" si="173"/>
        <v>4399.6412213999993</v>
      </c>
      <c r="CD208" s="51">
        <f>+CD204+CD197+CD207</f>
        <v>4657.2748091999993</v>
      </c>
      <c r="CE208" s="49">
        <f t="shared" ref="CE208:DN208" si="247">+CE204+CE197+CE207</f>
        <v>0</v>
      </c>
      <c r="CF208" s="50">
        <f t="shared" si="247"/>
        <v>290.4580153</v>
      </c>
      <c r="CG208" s="51">
        <f t="shared" si="247"/>
        <v>290.4580153</v>
      </c>
      <c r="CH208" s="49">
        <f t="shared" si="247"/>
        <v>0</v>
      </c>
      <c r="CI208" s="50">
        <f t="shared" si="247"/>
        <v>463.86641220000001</v>
      </c>
      <c r="CJ208" s="51">
        <f t="shared" si="247"/>
        <v>463.86641220000001</v>
      </c>
      <c r="CK208" s="49">
        <f t="shared" si="247"/>
        <v>0</v>
      </c>
      <c r="CL208" s="50">
        <f t="shared" si="247"/>
        <v>398.17938930000003</v>
      </c>
      <c r="CM208" s="51">
        <f t="shared" si="247"/>
        <v>398.17938930000003</v>
      </c>
      <c r="CN208" s="49">
        <f t="shared" si="247"/>
        <v>0</v>
      </c>
      <c r="CO208" s="50">
        <f t="shared" si="247"/>
        <v>571.04198469999994</v>
      </c>
      <c r="CP208" s="51">
        <f t="shared" si="247"/>
        <v>571.04198469999994</v>
      </c>
      <c r="CQ208" s="49">
        <f t="shared" si="247"/>
        <v>0</v>
      </c>
      <c r="CR208" s="50">
        <f t="shared" si="247"/>
        <v>235.49618319999999</v>
      </c>
      <c r="CS208" s="51">
        <f t="shared" si="247"/>
        <v>235.49618319999999</v>
      </c>
      <c r="CT208" s="49">
        <f t="shared" si="247"/>
        <v>0</v>
      </c>
      <c r="CU208" s="50">
        <f t="shared" si="247"/>
        <v>0</v>
      </c>
      <c r="CV208" s="51">
        <f t="shared" si="247"/>
        <v>0</v>
      </c>
      <c r="CW208" s="49">
        <f t="shared" si="247"/>
        <v>0</v>
      </c>
      <c r="CX208" s="50">
        <f t="shared" si="247"/>
        <v>0</v>
      </c>
      <c r="CY208" s="51">
        <f t="shared" si="247"/>
        <v>0</v>
      </c>
      <c r="CZ208" s="49">
        <f t="shared" si="247"/>
        <v>0</v>
      </c>
      <c r="DA208" s="50">
        <f t="shared" si="247"/>
        <v>0</v>
      </c>
      <c r="DB208" s="51">
        <f t="shared" si="247"/>
        <v>0</v>
      </c>
      <c r="DC208" s="49">
        <f t="shared" si="247"/>
        <v>0</v>
      </c>
      <c r="DD208" s="50">
        <f t="shared" si="247"/>
        <v>0</v>
      </c>
      <c r="DE208" s="51">
        <f t="shared" si="247"/>
        <v>0</v>
      </c>
      <c r="DF208" s="49">
        <f t="shared" si="247"/>
        <v>0</v>
      </c>
      <c r="DG208" s="50">
        <f t="shared" si="247"/>
        <v>0</v>
      </c>
      <c r="DH208" s="51">
        <f t="shared" si="247"/>
        <v>0</v>
      </c>
      <c r="DI208" s="49">
        <f t="shared" si="247"/>
        <v>0</v>
      </c>
      <c r="DJ208" s="50">
        <f t="shared" si="247"/>
        <v>0</v>
      </c>
      <c r="DK208" s="51">
        <f t="shared" si="247"/>
        <v>0</v>
      </c>
      <c r="DL208" s="49">
        <f t="shared" si="247"/>
        <v>0</v>
      </c>
      <c r="DM208" s="50">
        <f t="shared" si="247"/>
        <v>0</v>
      </c>
      <c r="DN208" s="51">
        <f t="shared" si="247"/>
        <v>0</v>
      </c>
      <c r="DO208" s="49">
        <f t="shared" si="186"/>
        <v>0</v>
      </c>
      <c r="DP208" s="50">
        <f t="shared" si="221"/>
        <v>1959.0419846999998</v>
      </c>
      <c r="DQ208" s="51">
        <f>+DQ204+DQ197+DQ207</f>
        <v>1959.0419846999998</v>
      </c>
    </row>
    <row r="209" spans="2:121" x14ac:dyDescent="0.25">
      <c r="B209" s="199"/>
      <c r="C209" s="189" t="s">
        <v>41</v>
      </c>
      <c r="D209" s="95" t="s">
        <v>50</v>
      </c>
      <c r="E209" s="62"/>
      <c r="F209" s="45"/>
      <c r="G209" s="61"/>
      <c r="H209" s="62"/>
      <c r="I209" s="45"/>
      <c r="J209" s="61"/>
      <c r="K209" s="62"/>
      <c r="L209" s="45"/>
      <c r="M209" s="61"/>
      <c r="N209" s="62"/>
      <c r="O209" s="45"/>
      <c r="P209" s="61"/>
      <c r="Q209" s="62"/>
      <c r="R209" s="45"/>
      <c r="S209" s="61"/>
      <c r="T209" s="62"/>
      <c r="U209" s="45"/>
      <c r="V209" s="61"/>
      <c r="W209" s="62"/>
      <c r="X209" s="45"/>
      <c r="Y209" s="61"/>
      <c r="Z209" s="62"/>
      <c r="AA209" s="45"/>
      <c r="AB209" s="61"/>
      <c r="AC209" s="62"/>
      <c r="AD209" s="45"/>
      <c r="AE209" s="61"/>
      <c r="AF209" s="62"/>
      <c r="AG209" s="45"/>
      <c r="AH209" s="61"/>
      <c r="AI209" s="62"/>
      <c r="AJ209" s="45"/>
      <c r="AK209" s="61"/>
      <c r="AL209" s="62"/>
      <c r="AM209" s="45"/>
      <c r="AN209" s="61"/>
      <c r="AO209" s="62">
        <f t="shared" si="184"/>
        <v>0</v>
      </c>
      <c r="AP209" s="45">
        <f t="shared" si="220"/>
        <v>0</v>
      </c>
      <c r="AQ209" s="61">
        <f>SUM(AO209,AP209)</f>
        <v>0</v>
      </c>
      <c r="AR209" s="62"/>
      <c r="AS209" s="45"/>
      <c r="AT209" s="61">
        <f>SUM(AR209,AS209)</f>
        <v>0</v>
      </c>
      <c r="AU209" s="62"/>
      <c r="AV209" s="45"/>
      <c r="AW209" s="61">
        <f>SUM(AU209,AV209)</f>
        <v>0</v>
      </c>
      <c r="AX209" s="62"/>
      <c r="AY209" s="45"/>
      <c r="AZ209" s="61">
        <f>SUM(AX209,AY209)</f>
        <v>0</v>
      </c>
      <c r="BA209" s="62"/>
      <c r="BB209" s="45"/>
      <c r="BC209" s="61">
        <f>SUM(BA209,BB209)</f>
        <v>0</v>
      </c>
      <c r="BD209" s="62"/>
      <c r="BE209" s="45"/>
      <c r="BF209" s="61">
        <f>SUM(BD209,BE209)</f>
        <v>0</v>
      </c>
      <c r="BG209" s="62"/>
      <c r="BH209" s="45"/>
      <c r="BI209" s="61">
        <f>SUM(BG209,BH209)</f>
        <v>0</v>
      </c>
      <c r="BJ209" s="62"/>
      <c r="BK209" s="45"/>
      <c r="BL209" s="61">
        <f>SUM(BJ209,BK209)</f>
        <v>0</v>
      </c>
      <c r="BM209" s="62"/>
      <c r="BN209" s="45"/>
      <c r="BO209" s="61">
        <f>SUM(BM209,BN209)</f>
        <v>0</v>
      </c>
      <c r="BP209" s="62"/>
      <c r="BQ209" s="45"/>
      <c r="BR209" s="61">
        <f>SUM(BP209,BQ209)</f>
        <v>0</v>
      </c>
      <c r="BS209" s="62"/>
      <c r="BT209" s="45"/>
      <c r="BU209" s="61">
        <f>SUM(BS209,BT209)</f>
        <v>0</v>
      </c>
      <c r="BV209" s="62"/>
      <c r="BW209" s="45"/>
      <c r="BX209" s="61">
        <f>SUM(BV209,BW209)</f>
        <v>0</v>
      </c>
      <c r="BY209" s="62"/>
      <c r="BZ209" s="45"/>
      <c r="CA209" s="61">
        <f>SUM(BY209,BZ209)</f>
        <v>0</v>
      </c>
      <c r="CB209" s="62">
        <f t="shared" si="173"/>
        <v>0</v>
      </c>
      <c r="CC209" s="45">
        <f t="shared" si="173"/>
        <v>0</v>
      </c>
      <c r="CD209" s="61">
        <f>SUM(CB209,CC209)</f>
        <v>0</v>
      </c>
      <c r="CE209" s="62"/>
      <c r="CF209" s="45"/>
      <c r="CG209" s="61"/>
      <c r="CH209" s="62"/>
      <c r="CI209" s="45"/>
      <c r="CJ209" s="61"/>
      <c r="CK209" s="62"/>
      <c r="CL209" s="45"/>
      <c r="CM209" s="61"/>
      <c r="CN209" s="62"/>
      <c r="CO209" s="45"/>
      <c r="CP209" s="61"/>
      <c r="CQ209" s="62"/>
      <c r="CR209" s="45"/>
      <c r="CS209" s="61"/>
      <c r="CT209" s="62"/>
      <c r="CU209" s="45"/>
      <c r="CV209" s="61"/>
      <c r="CW209" s="62"/>
      <c r="CX209" s="45"/>
      <c r="CY209" s="61"/>
      <c r="CZ209" s="62"/>
      <c r="DA209" s="45"/>
      <c r="DB209" s="61"/>
      <c r="DC209" s="62"/>
      <c r="DD209" s="45"/>
      <c r="DE209" s="61"/>
      <c r="DF209" s="62"/>
      <c r="DG209" s="45"/>
      <c r="DH209" s="61"/>
      <c r="DI209" s="62"/>
      <c r="DJ209" s="45"/>
      <c r="DK209" s="61"/>
      <c r="DL209" s="62"/>
      <c r="DM209" s="45"/>
      <c r="DN209" s="61"/>
      <c r="DO209" s="62">
        <f t="shared" si="186"/>
        <v>0</v>
      </c>
      <c r="DP209" s="45">
        <f t="shared" si="221"/>
        <v>0</v>
      </c>
      <c r="DQ209" s="61">
        <f>SUM(DO209,DP209)</f>
        <v>0</v>
      </c>
    </row>
    <row r="210" spans="2:121" x14ac:dyDescent="0.25">
      <c r="B210" s="199"/>
      <c r="C210" s="190"/>
      <c r="D210" s="83" t="s">
        <v>51</v>
      </c>
      <c r="E210" s="33"/>
      <c r="F210" s="34"/>
      <c r="G210" s="36">
        <f t="shared" ref="G210:G212" si="248">SUM(E210:F210)</f>
        <v>0</v>
      </c>
      <c r="H210" s="33"/>
      <c r="I210" s="34"/>
      <c r="J210" s="36">
        <f>SUM(H211,I210)</f>
        <v>0</v>
      </c>
      <c r="K210" s="33"/>
      <c r="L210" s="34"/>
      <c r="M210" s="36">
        <f>SUM(K211,L210)</f>
        <v>0</v>
      </c>
      <c r="N210" s="33"/>
      <c r="O210" s="34"/>
      <c r="P210" s="36">
        <f>SUM(N211,O210)</f>
        <v>0</v>
      </c>
      <c r="Q210" s="33"/>
      <c r="R210" s="34"/>
      <c r="S210" s="36">
        <f>SUM(Q211,R210)</f>
        <v>0</v>
      </c>
      <c r="T210" s="33"/>
      <c r="U210" s="34"/>
      <c r="V210" s="36">
        <f>SUM(T211,U210)</f>
        <v>0</v>
      </c>
      <c r="W210" s="33"/>
      <c r="X210" s="34"/>
      <c r="Y210" s="36">
        <f>SUM(W211,X210)</f>
        <v>0</v>
      </c>
      <c r="Z210" s="33"/>
      <c r="AA210" s="34"/>
      <c r="AB210" s="36">
        <f>SUM(Z210:AA210)</f>
        <v>0</v>
      </c>
      <c r="AC210" s="33"/>
      <c r="AD210" s="34"/>
      <c r="AE210" s="36">
        <f>SUM(AC210:AD210)</f>
        <v>0</v>
      </c>
      <c r="AF210" s="33"/>
      <c r="AG210" s="34"/>
      <c r="AH210" s="36">
        <f>SUM(AF210,AG210)</f>
        <v>0</v>
      </c>
      <c r="AI210" s="33"/>
      <c r="AJ210" s="34"/>
      <c r="AK210" s="36">
        <f>SUM(AI210:AJ210)</f>
        <v>0</v>
      </c>
      <c r="AL210" s="33"/>
      <c r="AM210" s="34"/>
      <c r="AN210" s="36">
        <f>SUM(AL210:AM210)</f>
        <v>0</v>
      </c>
      <c r="AO210" s="33">
        <f t="shared" si="184"/>
        <v>0</v>
      </c>
      <c r="AP210" s="34">
        <f t="shared" si="220"/>
        <v>0</v>
      </c>
      <c r="AQ210" s="36">
        <f>SUM(AO210,AP210)</f>
        <v>0</v>
      </c>
      <c r="AR210" s="33"/>
      <c r="AS210" s="34"/>
      <c r="AT210" s="36">
        <f>SUM(AR210,AS210)</f>
        <v>0</v>
      </c>
      <c r="AU210" s="33"/>
      <c r="AV210" s="34"/>
      <c r="AW210" s="36">
        <f>SUM(AU210,AV210)</f>
        <v>0</v>
      </c>
      <c r="AX210" s="33"/>
      <c r="AY210" s="34"/>
      <c r="AZ210" s="36">
        <f>SUM(AX210,AY210)</f>
        <v>0</v>
      </c>
      <c r="BA210" s="33"/>
      <c r="BB210" s="34"/>
      <c r="BC210" s="36">
        <f>SUM(BA210,BB210)</f>
        <v>0</v>
      </c>
      <c r="BD210" s="33"/>
      <c r="BE210" s="34"/>
      <c r="BF210" s="36">
        <f>SUM(BD210,BE210)</f>
        <v>0</v>
      </c>
      <c r="BG210" s="33"/>
      <c r="BH210" s="34"/>
      <c r="BI210" s="36">
        <f>SUM(BG210,BH210)</f>
        <v>0</v>
      </c>
      <c r="BJ210" s="33"/>
      <c r="BK210" s="34"/>
      <c r="BL210" s="36">
        <f>SUM(BJ210,BK210)</f>
        <v>0</v>
      </c>
      <c r="BM210" s="33"/>
      <c r="BN210" s="34"/>
      <c r="BO210" s="36">
        <f>SUM(BM210,BN210)</f>
        <v>0</v>
      </c>
      <c r="BP210" s="33"/>
      <c r="BQ210" s="34"/>
      <c r="BR210" s="36">
        <f>SUM(BP210,BQ210)</f>
        <v>0</v>
      </c>
      <c r="BS210" s="33"/>
      <c r="BT210" s="34"/>
      <c r="BU210" s="36">
        <f>SUM(BS210,BT210)</f>
        <v>0</v>
      </c>
      <c r="BV210" s="33"/>
      <c r="BW210" s="34"/>
      <c r="BX210" s="36">
        <f>SUM(BV210,BW210)</f>
        <v>0</v>
      </c>
      <c r="BY210" s="33"/>
      <c r="BZ210" s="34"/>
      <c r="CA210" s="36">
        <f>SUM(BY210,BZ210)</f>
        <v>0</v>
      </c>
      <c r="CB210" s="33">
        <f t="shared" ref="CB210:CC221" si="249">AR210+AU210+AX210+BA210+BD210+BG210+BJ210+BM210+BP210+BS210+BV210+BY210</f>
        <v>0</v>
      </c>
      <c r="CC210" s="34">
        <f t="shared" si="249"/>
        <v>0</v>
      </c>
      <c r="CD210" s="36">
        <f>SUM(CB210,CC210)</f>
        <v>0</v>
      </c>
      <c r="CE210" s="33">
        <v>0</v>
      </c>
      <c r="CF210" s="34">
        <v>0</v>
      </c>
      <c r="CG210" s="36">
        <f>SUM(CE210,CF210)</f>
        <v>0</v>
      </c>
      <c r="CH210" s="33">
        <v>0</v>
      </c>
      <c r="CI210" s="34">
        <v>0</v>
      </c>
      <c r="CJ210" s="36">
        <f>SUM(CH210,CI210)</f>
        <v>0</v>
      </c>
      <c r="CK210" s="33">
        <v>0</v>
      </c>
      <c r="CL210" s="34">
        <v>0</v>
      </c>
      <c r="CM210" s="36">
        <f>SUM(CK210,CL210)</f>
        <v>0</v>
      </c>
      <c r="CN210" s="33">
        <v>0</v>
      </c>
      <c r="CO210" s="34">
        <v>0</v>
      </c>
      <c r="CP210" s="36">
        <f>SUM(CN210,CO210)</f>
        <v>0</v>
      </c>
      <c r="CQ210" s="33">
        <v>0</v>
      </c>
      <c r="CR210" s="34">
        <v>0</v>
      </c>
      <c r="CS210" s="36">
        <f>SUM(CQ210,CR210)</f>
        <v>0</v>
      </c>
      <c r="CT210" s="33"/>
      <c r="CU210" s="34"/>
      <c r="CV210" s="36"/>
      <c r="CW210" s="33"/>
      <c r="CX210" s="34"/>
      <c r="CY210" s="36"/>
      <c r="CZ210" s="33"/>
      <c r="DA210" s="34"/>
      <c r="DB210" s="36"/>
      <c r="DC210" s="33"/>
      <c r="DD210" s="34"/>
      <c r="DE210" s="36"/>
      <c r="DF210" s="33"/>
      <c r="DG210" s="34"/>
      <c r="DH210" s="36"/>
      <c r="DI210" s="33"/>
      <c r="DJ210" s="34"/>
      <c r="DK210" s="36"/>
      <c r="DL210" s="33"/>
      <c r="DM210" s="34"/>
      <c r="DN210" s="36"/>
      <c r="DO210" s="33">
        <f t="shared" si="186"/>
        <v>0</v>
      </c>
      <c r="DP210" s="34">
        <f t="shared" si="221"/>
        <v>0</v>
      </c>
      <c r="DQ210" s="36">
        <f>SUM(DO210,DP210)</f>
        <v>0</v>
      </c>
    </row>
    <row r="211" spans="2:121" x14ac:dyDescent="0.25">
      <c r="B211" s="199"/>
      <c r="C211" s="190"/>
      <c r="D211" s="83" t="s">
        <v>52</v>
      </c>
      <c r="E211" s="33"/>
      <c r="F211" s="34"/>
      <c r="G211" s="36">
        <f t="shared" si="248"/>
        <v>0</v>
      </c>
      <c r="H211" s="33"/>
      <c r="I211" s="34"/>
      <c r="J211" s="36">
        <f>SUM(H211,I211)</f>
        <v>0</v>
      </c>
      <c r="K211" s="33"/>
      <c r="L211" s="34"/>
      <c r="M211" s="36">
        <f>SUM(K211,L211)</f>
        <v>0</v>
      </c>
      <c r="N211" s="33"/>
      <c r="O211" s="34"/>
      <c r="P211" s="36">
        <f>SUM(N211,O211)</f>
        <v>0</v>
      </c>
      <c r="Q211" s="33"/>
      <c r="R211" s="34"/>
      <c r="S211" s="36">
        <f>SUM(Q211,R211)</f>
        <v>0</v>
      </c>
      <c r="T211" s="33"/>
      <c r="U211" s="34"/>
      <c r="V211" s="36">
        <f>SUM(T211,U211)</f>
        <v>0</v>
      </c>
      <c r="W211" s="33"/>
      <c r="X211" s="34"/>
      <c r="Y211" s="36">
        <f>SUM(W211,X211)</f>
        <v>0</v>
      </c>
      <c r="Z211" s="33"/>
      <c r="AA211" s="34"/>
      <c r="AB211" s="36">
        <f t="shared" ref="AB211:AB212" si="250">SUM(Z211:AA211)</f>
        <v>0</v>
      </c>
      <c r="AC211" s="33"/>
      <c r="AD211" s="34"/>
      <c r="AE211" s="36">
        <f t="shared" ref="AE211:AE212" si="251">SUM(AC211:AD211)</f>
        <v>0</v>
      </c>
      <c r="AF211" s="33"/>
      <c r="AG211" s="34"/>
      <c r="AH211" s="36">
        <f t="shared" ref="AH211:AH212" si="252">SUM(AF211,AG211)</f>
        <v>0</v>
      </c>
      <c r="AI211" s="33"/>
      <c r="AJ211" s="34"/>
      <c r="AK211" s="36">
        <f t="shared" ref="AK211:AK212" si="253">SUM(AI211:AJ211)</f>
        <v>0</v>
      </c>
      <c r="AL211" s="33"/>
      <c r="AM211" s="34"/>
      <c r="AN211" s="36">
        <f t="shared" ref="AN211:AN212" si="254">SUM(AL211:AM211)</f>
        <v>0</v>
      </c>
      <c r="AO211" s="33">
        <f t="shared" si="184"/>
        <v>0</v>
      </c>
      <c r="AP211" s="34">
        <f t="shared" si="220"/>
        <v>0</v>
      </c>
      <c r="AQ211" s="36">
        <f>SUM(AO211,AP211)</f>
        <v>0</v>
      </c>
      <c r="AR211" s="33"/>
      <c r="AS211" s="34"/>
      <c r="AT211" s="36">
        <f>SUM(AR211,AS211)</f>
        <v>0</v>
      </c>
      <c r="AU211" s="33"/>
      <c r="AV211" s="34"/>
      <c r="AW211" s="36">
        <f>SUM(AU211,AV211)</f>
        <v>0</v>
      </c>
      <c r="AX211" s="33"/>
      <c r="AY211" s="34"/>
      <c r="AZ211" s="36">
        <f>SUM(AX211,AY211)</f>
        <v>0</v>
      </c>
      <c r="BA211" s="33"/>
      <c r="BB211" s="34"/>
      <c r="BC211" s="36">
        <f>SUM(BA211,BB211)</f>
        <v>0</v>
      </c>
      <c r="BD211" s="33"/>
      <c r="BE211" s="34"/>
      <c r="BF211" s="36">
        <f>SUM(BD211,BE211)</f>
        <v>0</v>
      </c>
      <c r="BG211" s="33"/>
      <c r="BH211" s="34"/>
      <c r="BI211" s="36">
        <f>SUM(BG211,BH211)</f>
        <v>0</v>
      </c>
      <c r="BJ211" s="33"/>
      <c r="BK211" s="34"/>
      <c r="BL211" s="36">
        <f>SUM(BJ211,BK211)</f>
        <v>0</v>
      </c>
      <c r="BM211" s="33"/>
      <c r="BN211" s="34"/>
      <c r="BO211" s="36">
        <f>SUM(BM211,BN211)</f>
        <v>0</v>
      </c>
      <c r="BP211" s="33"/>
      <c r="BQ211" s="34"/>
      <c r="BR211" s="36">
        <f>SUM(BP211,BQ211)</f>
        <v>0</v>
      </c>
      <c r="BS211" s="33"/>
      <c r="BT211" s="34"/>
      <c r="BU211" s="36">
        <f>SUM(BS211,BT211)</f>
        <v>0</v>
      </c>
      <c r="BV211" s="33"/>
      <c r="BW211" s="34"/>
      <c r="BX211" s="36">
        <f>SUM(BV211,BW211)</f>
        <v>0</v>
      </c>
      <c r="BY211" s="33"/>
      <c r="BZ211" s="34"/>
      <c r="CA211" s="36">
        <f>SUM(BY211,BZ211)</f>
        <v>0</v>
      </c>
      <c r="CB211" s="33">
        <f t="shared" si="249"/>
        <v>0</v>
      </c>
      <c r="CC211" s="34">
        <f t="shared" si="249"/>
        <v>0</v>
      </c>
      <c r="CD211" s="36">
        <f>SUM(CB211,CC211)</f>
        <v>0</v>
      </c>
      <c r="CE211" s="33">
        <v>0</v>
      </c>
      <c r="CF211" s="34">
        <v>0</v>
      </c>
      <c r="CG211" s="36">
        <f>SUM(CE211,CF211)</f>
        <v>0</v>
      </c>
      <c r="CH211" s="33">
        <v>0</v>
      </c>
      <c r="CI211" s="34">
        <v>0</v>
      </c>
      <c r="CJ211" s="36">
        <f>SUM(CH211,CI211)</f>
        <v>0</v>
      </c>
      <c r="CK211" s="33">
        <v>0</v>
      </c>
      <c r="CL211" s="34">
        <v>0</v>
      </c>
      <c r="CM211" s="36">
        <f>SUM(CK211,CL211)</f>
        <v>0</v>
      </c>
      <c r="CN211" s="33">
        <v>0</v>
      </c>
      <c r="CO211" s="34">
        <v>0</v>
      </c>
      <c r="CP211" s="36">
        <f>SUM(CN211,CO211)</f>
        <v>0</v>
      </c>
      <c r="CQ211" s="33">
        <v>0</v>
      </c>
      <c r="CR211" s="34">
        <v>0</v>
      </c>
      <c r="CS211" s="36">
        <f>SUM(CQ211,CR211)</f>
        <v>0</v>
      </c>
      <c r="CT211" s="33"/>
      <c r="CU211" s="34"/>
      <c r="CV211" s="36"/>
      <c r="CW211" s="33"/>
      <c r="CX211" s="34"/>
      <c r="CY211" s="36"/>
      <c r="CZ211" s="33"/>
      <c r="DA211" s="34"/>
      <c r="DB211" s="36"/>
      <c r="DC211" s="33"/>
      <c r="DD211" s="34"/>
      <c r="DE211" s="36"/>
      <c r="DF211" s="33"/>
      <c r="DG211" s="34"/>
      <c r="DH211" s="36"/>
      <c r="DI211" s="33"/>
      <c r="DJ211" s="34"/>
      <c r="DK211" s="36"/>
      <c r="DL211" s="33"/>
      <c r="DM211" s="34"/>
      <c r="DN211" s="36"/>
      <c r="DO211" s="33">
        <f t="shared" si="186"/>
        <v>0</v>
      </c>
      <c r="DP211" s="34">
        <f t="shared" si="221"/>
        <v>0</v>
      </c>
      <c r="DQ211" s="36">
        <f>SUM(DO211,DP211)</f>
        <v>0</v>
      </c>
    </row>
    <row r="212" spans="2:121" x14ac:dyDescent="0.25">
      <c r="B212" s="199"/>
      <c r="C212" s="190"/>
      <c r="D212" s="83" t="s">
        <v>53</v>
      </c>
      <c r="E212" s="33"/>
      <c r="F212" s="34">
        <v>449.61832061069049</v>
      </c>
      <c r="G212" s="36">
        <f t="shared" si="248"/>
        <v>449.61832061069049</v>
      </c>
      <c r="H212" s="33"/>
      <c r="I212" s="34">
        <v>357.41221374046069</v>
      </c>
      <c r="J212" s="36">
        <f>SUM(H212,I212)</f>
        <v>357.41221374046069</v>
      </c>
      <c r="K212" s="33"/>
      <c r="L212" s="34">
        <v>667.36641221374555</v>
      </c>
      <c r="M212" s="36">
        <f>SUM(K212,L212)</f>
        <v>667.36641221374555</v>
      </c>
      <c r="N212" s="33"/>
      <c r="O212" s="34">
        <v>487.62213740458384</v>
      </c>
      <c r="P212" s="36">
        <f>SUM(N212,O212)</f>
        <v>487.62213740458384</v>
      </c>
      <c r="Q212" s="33"/>
      <c r="R212" s="34">
        <v>594.10687022901209</v>
      </c>
      <c r="S212" s="36">
        <f>SUM(Q212,R212)</f>
        <v>594.10687022901209</v>
      </c>
      <c r="T212" s="33"/>
      <c r="U212" s="34">
        <v>547.48473282443172</v>
      </c>
      <c r="V212" s="36">
        <f>SUM(T212,U212)</f>
        <v>547.48473282443172</v>
      </c>
      <c r="W212" s="33"/>
      <c r="X212" s="34">
        <v>489.23664122137768</v>
      </c>
      <c r="Y212" s="36">
        <f>SUM(W212,X212)</f>
        <v>489.23664122137768</v>
      </c>
      <c r="Z212" s="33"/>
      <c r="AA212" s="34">
        <v>715.55725190840224</v>
      </c>
      <c r="AB212" s="36">
        <f t="shared" si="250"/>
        <v>715.55725190840224</v>
      </c>
      <c r="AC212" s="33"/>
      <c r="AD212" s="34">
        <v>744.47328244275366</v>
      </c>
      <c r="AE212" s="36">
        <f t="shared" si="251"/>
        <v>744.47328244275366</v>
      </c>
      <c r="AF212" s="33"/>
      <c r="AG212" s="34">
        <v>596.38549618321065</v>
      </c>
      <c r="AH212" s="36">
        <f t="shared" si="252"/>
        <v>596.38549618321065</v>
      </c>
      <c r="AI212" s="33"/>
      <c r="AJ212" s="34">
        <v>548.95419847328651</v>
      </c>
      <c r="AK212" s="36">
        <f t="shared" si="253"/>
        <v>548.95419847328651</v>
      </c>
      <c r="AL212" s="33"/>
      <c r="AM212" s="34">
        <v>414.9541984732856</v>
      </c>
      <c r="AN212" s="36">
        <f t="shared" si="254"/>
        <v>414.9541984732856</v>
      </c>
      <c r="AO212" s="33">
        <f t="shared" si="184"/>
        <v>0</v>
      </c>
      <c r="AP212" s="34">
        <f t="shared" si="220"/>
        <v>6613.1717557252414</v>
      </c>
      <c r="AQ212" s="36">
        <f>SUM(AO212,AP212)</f>
        <v>6613.1717557252414</v>
      </c>
      <c r="AR212" s="33"/>
      <c r="AS212" s="34">
        <v>521.90076329999999</v>
      </c>
      <c r="AT212" s="36">
        <f>SUM(AR212,AS212)</f>
        <v>521.90076329999999</v>
      </c>
      <c r="AU212" s="33"/>
      <c r="AV212" s="34">
        <v>416.01526719999998</v>
      </c>
      <c r="AW212" s="36">
        <f>SUM(AU212,AV212)</f>
        <v>416.01526719999998</v>
      </c>
      <c r="AX212" s="33">
        <v>0.92054999999999998</v>
      </c>
      <c r="AY212" s="34">
        <v>364.19847329999999</v>
      </c>
      <c r="AZ212" s="36">
        <f>SUM(AX212,AY212)</f>
        <v>365.11902329999998</v>
      </c>
      <c r="BA212" s="33"/>
      <c r="BB212" s="34">
        <v>211.22519080000001</v>
      </c>
      <c r="BC212" s="36">
        <f>SUM(BA212,BB212)</f>
        <v>211.22519080000001</v>
      </c>
      <c r="BD212" s="33"/>
      <c r="BE212" s="34">
        <v>514.88549620000003</v>
      </c>
      <c r="BF212" s="36">
        <f>SUM(BD212,BE212)</f>
        <v>514.88549620000003</v>
      </c>
      <c r="BG212" s="33"/>
      <c r="BH212" s="34">
        <v>636.45801530000006</v>
      </c>
      <c r="BI212" s="36">
        <f>SUM(BG212,BH212)</f>
        <v>636.45801530000006</v>
      </c>
      <c r="BJ212" s="33"/>
      <c r="BK212" s="34">
        <v>422.5954198</v>
      </c>
      <c r="BL212" s="36">
        <f>SUM(BJ212,BK212)</f>
        <v>422.5954198</v>
      </c>
      <c r="BM212" s="33"/>
      <c r="BN212" s="34">
        <v>578.13740459999997</v>
      </c>
      <c r="BO212" s="36">
        <f>SUM(BM212,BN212)</f>
        <v>578.13740459999997</v>
      </c>
      <c r="BP212" s="33"/>
      <c r="BQ212" s="34">
        <v>256.60305340000002</v>
      </c>
      <c r="BR212" s="36">
        <f>SUM(BP212,BQ212)</f>
        <v>256.60305340000002</v>
      </c>
      <c r="BS212" s="33"/>
      <c r="BT212" s="34">
        <v>491.25954200000001</v>
      </c>
      <c r="BU212" s="36">
        <f>SUM(BS212,BT212)</f>
        <v>491.25954200000001</v>
      </c>
      <c r="BV212" s="33"/>
      <c r="BW212" s="34">
        <v>265.4580153</v>
      </c>
      <c r="BX212" s="36">
        <f>SUM(BV212,BW212)</f>
        <v>265.4580153</v>
      </c>
      <c r="BY212" s="33"/>
      <c r="BZ212" s="34">
        <v>364.8816794</v>
      </c>
      <c r="CA212" s="36">
        <f>SUM(BY212,BZ212)</f>
        <v>364.8816794</v>
      </c>
      <c r="CB212" s="33">
        <f t="shared" si="249"/>
        <v>0.92054999999999998</v>
      </c>
      <c r="CC212" s="34">
        <f t="shared" si="249"/>
        <v>5043.6183206000005</v>
      </c>
      <c r="CD212" s="36">
        <f>SUM(CB212,CC212)</f>
        <v>5044.5388706000003</v>
      </c>
      <c r="CE212" s="33">
        <v>0</v>
      </c>
      <c r="CF212" s="34">
        <v>319.6183206</v>
      </c>
      <c r="CG212" s="36">
        <f>SUM(CE212,CF212)</f>
        <v>319.6183206</v>
      </c>
      <c r="CH212" s="33">
        <v>0</v>
      </c>
      <c r="CI212" s="34">
        <v>380.47328240000002</v>
      </c>
      <c r="CJ212" s="36">
        <f>SUM(CH212,CI212)</f>
        <v>380.47328240000002</v>
      </c>
      <c r="CK212" s="33">
        <v>0</v>
      </c>
      <c r="CL212" s="34">
        <v>271.46564890000002</v>
      </c>
      <c r="CM212" s="36">
        <f>SUM(CK212,CL212)</f>
        <v>271.46564890000002</v>
      </c>
      <c r="CN212" s="33">
        <v>0</v>
      </c>
      <c r="CO212" s="34">
        <v>300.5877863</v>
      </c>
      <c r="CP212" s="36">
        <f>SUM(CN212,CO212)</f>
        <v>300.5877863</v>
      </c>
      <c r="CQ212" s="33">
        <v>0</v>
      </c>
      <c r="CR212" s="34">
        <v>371.46564890000002</v>
      </c>
      <c r="CS212" s="36">
        <f>SUM(CQ212,CR212)</f>
        <v>371.46564890000002</v>
      </c>
      <c r="CT212" s="33"/>
      <c r="CU212" s="34"/>
      <c r="CV212" s="36"/>
      <c r="CW212" s="33"/>
      <c r="CX212" s="34"/>
      <c r="CY212" s="36"/>
      <c r="CZ212" s="33"/>
      <c r="DA212" s="34"/>
      <c r="DB212" s="36"/>
      <c r="DC212" s="33"/>
      <c r="DD212" s="34"/>
      <c r="DE212" s="36"/>
      <c r="DF212" s="33"/>
      <c r="DG212" s="34"/>
      <c r="DH212" s="36"/>
      <c r="DI212" s="33"/>
      <c r="DJ212" s="34"/>
      <c r="DK212" s="36"/>
      <c r="DL212" s="33"/>
      <c r="DM212" s="34"/>
      <c r="DN212" s="36"/>
      <c r="DO212" s="33">
        <f t="shared" si="186"/>
        <v>0</v>
      </c>
      <c r="DP212" s="34">
        <f t="shared" si="221"/>
        <v>1643.6106871000002</v>
      </c>
      <c r="DQ212" s="36">
        <f>SUM(DO212,DP212)</f>
        <v>1643.6106871000002</v>
      </c>
    </row>
    <row r="213" spans="2:121" x14ac:dyDescent="0.25">
      <c r="B213" s="199"/>
      <c r="C213" s="190"/>
      <c r="D213" s="84" t="s">
        <v>54</v>
      </c>
      <c r="E213" s="40">
        <f t="shared" ref="E213:AN213" si="255">+SUM(E210:E212)</f>
        <v>0</v>
      </c>
      <c r="F213" s="41">
        <f t="shared" si="255"/>
        <v>449.61832061069049</v>
      </c>
      <c r="G213" s="42">
        <f t="shared" si="255"/>
        <v>449.61832061069049</v>
      </c>
      <c r="H213" s="40">
        <f t="shared" si="255"/>
        <v>0</v>
      </c>
      <c r="I213" s="41">
        <f t="shared" si="255"/>
        <v>357.41221374046069</v>
      </c>
      <c r="J213" s="42">
        <f t="shared" si="255"/>
        <v>357.41221374046069</v>
      </c>
      <c r="K213" s="40">
        <f t="shared" si="255"/>
        <v>0</v>
      </c>
      <c r="L213" s="41">
        <f t="shared" si="255"/>
        <v>667.36641221374555</v>
      </c>
      <c r="M213" s="42">
        <f t="shared" si="255"/>
        <v>667.36641221374555</v>
      </c>
      <c r="N213" s="40">
        <f t="shared" si="255"/>
        <v>0</v>
      </c>
      <c r="O213" s="41">
        <f t="shared" si="255"/>
        <v>487.62213740458384</v>
      </c>
      <c r="P213" s="42">
        <f t="shared" si="255"/>
        <v>487.62213740458384</v>
      </c>
      <c r="Q213" s="40">
        <f t="shared" si="255"/>
        <v>0</v>
      </c>
      <c r="R213" s="41">
        <f t="shared" si="255"/>
        <v>594.10687022901209</v>
      </c>
      <c r="S213" s="42">
        <f t="shared" si="255"/>
        <v>594.10687022901209</v>
      </c>
      <c r="T213" s="40">
        <f t="shared" si="255"/>
        <v>0</v>
      </c>
      <c r="U213" s="41">
        <f t="shared" si="255"/>
        <v>547.48473282443172</v>
      </c>
      <c r="V213" s="42">
        <f t="shared" si="255"/>
        <v>547.48473282443172</v>
      </c>
      <c r="W213" s="40">
        <f t="shared" si="255"/>
        <v>0</v>
      </c>
      <c r="X213" s="41">
        <f t="shared" si="255"/>
        <v>489.23664122137768</v>
      </c>
      <c r="Y213" s="42">
        <f t="shared" si="255"/>
        <v>489.23664122137768</v>
      </c>
      <c r="Z213" s="40">
        <f t="shared" si="255"/>
        <v>0</v>
      </c>
      <c r="AA213" s="41">
        <f t="shared" si="255"/>
        <v>715.55725190840224</v>
      </c>
      <c r="AB213" s="42">
        <f>+SUM(AB210:AB212)</f>
        <v>715.55725190840224</v>
      </c>
      <c r="AC213" s="40">
        <f t="shared" si="255"/>
        <v>0</v>
      </c>
      <c r="AD213" s="41">
        <f t="shared" si="255"/>
        <v>744.47328244275366</v>
      </c>
      <c r="AE213" s="42">
        <f t="shared" si="255"/>
        <v>744.47328244275366</v>
      </c>
      <c r="AF213" s="40">
        <f t="shared" si="255"/>
        <v>0</v>
      </c>
      <c r="AG213" s="41">
        <f t="shared" si="255"/>
        <v>596.38549618321065</v>
      </c>
      <c r="AH213" s="42">
        <f t="shared" si="255"/>
        <v>596.38549618321065</v>
      </c>
      <c r="AI213" s="40">
        <f t="shared" si="255"/>
        <v>0</v>
      </c>
      <c r="AJ213" s="41">
        <f t="shared" si="255"/>
        <v>548.95419847328651</v>
      </c>
      <c r="AK213" s="42">
        <f>+SUM(AK210:AK212)</f>
        <v>548.95419847328651</v>
      </c>
      <c r="AL213" s="40">
        <f t="shared" si="255"/>
        <v>0</v>
      </c>
      <c r="AM213" s="41">
        <f t="shared" si="255"/>
        <v>414.9541984732856</v>
      </c>
      <c r="AN213" s="42">
        <f t="shared" si="255"/>
        <v>414.9541984732856</v>
      </c>
      <c r="AO213" s="40">
        <f t="shared" si="184"/>
        <v>0</v>
      </c>
      <c r="AP213" s="41">
        <f t="shared" si="220"/>
        <v>6613.1717557252414</v>
      </c>
      <c r="AQ213" s="42">
        <f>+SUM(AQ210:AQ212)</f>
        <v>6613.1717557252414</v>
      </c>
      <c r="AR213" s="40">
        <f t="shared" ref="AR213:CA213" si="256">+SUM(AR210:AR212)</f>
        <v>0</v>
      </c>
      <c r="AS213" s="41">
        <f t="shared" si="256"/>
        <v>521.90076329999999</v>
      </c>
      <c r="AT213" s="42">
        <f t="shared" si="256"/>
        <v>521.90076329999999</v>
      </c>
      <c r="AU213" s="40">
        <f t="shared" si="256"/>
        <v>0</v>
      </c>
      <c r="AV213" s="41">
        <f t="shared" si="256"/>
        <v>416.01526719999998</v>
      </c>
      <c r="AW213" s="42">
        <f t="shared" si="256"/>
        <v>416.01526719999998</v>
      </c>
      <c r="AX213" s="40">
        <f t="shared" si="256"/>
        <v>0.92054999999999998</v>
      </c>
      <c r="AY213" s="41">
        <f t="shared" si="256"/>
        <v>364.19847329999999</v>
      </c>
      <c r="AZ213" s="42">
        <f t="shared" si="256"/>
        <v>365.11902329999998</v>
      </c>
      <c r="BA213" s="40">
        <f t="shared" si="256"/>
        <v>0</v>
      </c>
      <c r="BB213" s="41">
        <f t="shared" si="256"/>
        <v>211.22519080000001</v>
      </c>
      <c r="BC213" s="42">
        <f t="shared" si="256"/>
        <v>211.22519080000001</v>
      </c>
      <c r="BD213" s="40">
        <f t="shared" si="256"/>
        <v>0</v>
      </c>
      <c r="BE213" s="41">
        <f t="shared" si="256"/>
        <v>514.88549620000003</v>
      </c>
      <c r="BF213" s="42">
        <f t="shared" si="256"/>
        <v>514.88549620000003</v>
      </c>
      <c r="BG213" s="40">
        <f t="shared" si="256"/>
        <v>0</v>
      </c>
      <c r="BH213" s="41">
        <f t="shared" si="256"/>
        <v>636.45801530000006</v>
      </c>
      <c r="BI213" s="42">
        <f t="shared" si="256"/>
        <v>636.45801530000006</v>
      </c>
      <c r="BJ213" s="40">
        <f t="shared" si="256"/>
        <v>0</v>
      </c>
      <c r="BK213" s="41">
        <f t="shared" si="256"/>
        <v>422.5954198</v>
      </c>
      <c r="BL213" s="42">
        <f t="shared" si="256"/>
        <v>422.5954198</v>
      </c>
      <c r="BM213" s="40">
        <f t="shared" si="256"/>
        <v>0</v>
      </c>
      <c r="BN213" s="41">
        <f t="shared" si="256"/>
        <v>578.13740459999997</v>
      </c>
      <c r="BO213" s="42">
        <f t="shared" si="256"/>
        <v>578.13740459999997</v>
      </c>
      <c r="BP213" s="40">
        <f t="shared" si="256"/>
        <v>0</v>
      </c>
      <c r="BQ213" s="41">
        <f t="shared" si="256"/>
        <v>256.60305340000002</v>
      </c>
      <c r="BR213" s="42">
        <f t="shared" si="256"/>
        <v>256.60305340000002</v>
      </c>
      <c r="BS213" s="40">
        <f t="shared" si="256"/>
        <v>0</v>
      </c>
      <c r="BT213" s="41">
        <f t="shared" si="256"/>
        <v>491.25954200000001</v>
      </c>
      <c r="BU213" s="42">
        <f t="shared" si="256"/>
        <v>491.25954200000001</v>
      </c>
      <c r="BV213" s="40">
        <f t="shared" si="256"/>
        <v>0</v>
      </c>
      <c r="BW213" s="41">
        <f t="shared" si="256"/>
        <v>265.4580153</v>
      </c>
      <c r="BX213" s="42">
        <f t="shared" si="256"/>
        <v>265.4580153</v>
      </c>
      <c r="BY213" s="40">
        <f t="shared" si="256"/>
        <v>0</v>
      </c>
      <c r="BZ213" s="41">
        <f t="shared" si="256"/>
        <v>364.8816794</v>
      </c>
      <c r="CA213" s="42">
        <f t="shared" si="256"/>
        <v>364.8816794</v>
      </c>
      <c r="CB213" s="40">
        <f t="shared" si="249"/>
        <v>0.92054999999999998</v>
      </c>
      <c r="CC213" s="41">
        <f t="shared" si="249"/>
        <v>5043.6183206000005</v>
      </c>
      <c r="CD213" s="42">
        <f>+SUM(CD210:CD212)</f>
        <v>5044.5388706000003</v>
      </c>
      <c r="CE213" s="40">
        <f t="shared" ref="CE213:DN213" si="257">+SUM(CE210:CE212)</f>
        <v>0</v>
      </c>
      <c r="CF213" s="41">
        <f t="shared" si="257"/>
        <v>319.6183206</v>
      </c>
      <c r="CG213" s="42">
        <f t="shared" si="257"/>
        <v>319.6183206</v>
      </c>
      <c r="CH213" s="40">
        <f t="shared" si="257"/>
        <v>0</v>
      </c>
      <c r="CI213" s="41">
        <f t="shared" si="257"/>
        <v>380.47328240000002</v>
      </c>
      <c r="CJ213" s="42">
        <f t="shared" si="257"/>
        <v>380.47328240000002</v>
      </c>
      <c r="CK213" s="40">
        <f t="shared" si="257"/>
        <v>0</v>
      </c>
      <c r="CL213" s="41">
        <f t="shared" si="257"/>
        <v>271.46564890000002</v>
      </c>
      <c r="CM213" s="42">
        <f t="shared" si="257"/>
        <v>271.46564890000002</v>
      </c>
      <c r="CN213" s="40">
        <f t="shared" si="257"/>
        <v>0</v>
      </c>
      <c r="CO213" s="41">
        <f t="shared" si="257"/>
        <v>300.5877863</v>
      </c>
      <c r="CP213" s="42">
        <f t="shared" si="257"/>
        <v>300.5877863</v>
      </c>
      <c r="CQ213" s="40">
        <f t="shared" si="257"/>
        <v>0</v>
      </c>
      <c r="CR213" s="41">
        <f t="shared" si="257"/>
        <v>371.46564890000002</v>
      </c>
      <c r="CS213" s="42">
        <f t="shared" si="257"/>
        <v>371.46564890000002</v>
      </c>
      <c r="CT213" s="40">
        <f t="shared" si="257"/>
        <v>0</v>
      </c>
      <c r="CU213" s="41">
        <f t="shared" si="257"/>
        <v>0</v>
      </c>
      <c r="CV213" s="42">
        <f t="shared" si="257"/>
        <v>0</v>
      </c>
      <c r="CW213" s="40">
        <f t="shared" si="257"/>
        <v>0</v>
      </c>
      <c r="CX213" s="41">
        <f t="shared" si="257"/>
        <v>0</v>
      </c>
      <c r="CY213" s="42">
        <f t="shared" si="257"/>
        <v>0</v>
      </c>
      <c r="CZ213" s="40">
        <f t="shared" si="257"/>
        <v>0</v>
      </c>
      <c r="DA213" s="41">
        <f t="shared" si="257"/>
        <v>0</v>
      </c>
      <c r="DB213" s="42">
        <f t="shared" si="257"/>
        <v>0</v>
      </c>
      <c r="DC213" s="40">
        <f t="shared" si="257"/>
        <v>0</v>
      </c>
      <c r="DD213" s="41">
        <f t="shared" si="257"/>
        <v>0</v>
      </c>
      <c r="DE213" s="42">
        <f t="shared" si="257"/>
        <v>0</v>
      </c>
      <c r="DF213" s="40">
        <f t="shared" si="257"/>
        <v>0</v>
      </c>
      <c r="DG213" s="41">
        <f t="shared" si="257"/>
        <v>0</v>
      </c>
      <c r="DH213" s="42">
        <f t="shared" si="257"/>
        <v>0</v>
      </c>
      <c r="DI213" s="40">
        <f t="shared" si="257"/>
        <v>0</v>
      </c>
      <c r="DJ213" s="41">
        <f t="shared" si="257"/>
        <v>0</v>
      </c>
      <c r="DK213" s="42">
        <f t="shared" si="257"/>
        <v>0</v>
      </c>
      <c r="DL213" s="40">
        <f t="shared" si="257"/>
        <v>0</v>
      </c>
      <c r="DM213" s="41">
        <f t="shared" si="257"/>
        <v>0</v>
      </c>
      <c r="DN213" s="42">
        <f t="shared" si="257"/>
        <v>0</v>
      </c>
      <c r="DO213" s="40">
        <f t="shared" si="186"/>
        <v>0</v>
      </c>
      <c r="DP213" s="41">
        <f t="shared" si="221"/>
        <v>1643.6106871000002</v>
      </c>
      <c r="DQ213" s="42">
        <f>+SUM(DQ210:DQ212)</f>
        <v>1643.6106871000002</v>
      </c>
    </row>
    <row r="214" spans="2:121" ht="14.45" customHeight="1" x14ac:dyDescent="0.25">
      <c r="B214" s="199"/>
      <c r="C214" s="190"/>
      <c r="D214" s="85" t="s">
        <v>55</v>
      </c>
      <c r="E214" s="33"/>
      <c r="F214" s="34"/>
      <c r="G214" s="36"/>
      <c r="H214" s="33"/>
      <c r="I214" s="34"/>
      <c r="J214" s="36"/>
      <c r="K214" s="33"/>
      <c r="L214" s="34"/>
      <c r="M214" s="36"/>
      <c r="N214" s="33"/>
      <c r="O214" s="34"/>
      <c r="P214" s="36"/>
      <c r="Q214" s="33"/>
      <c r="R214" s="34"/>
      <c r="S214" s="36"/>
      <c r="T214" s="33"/>
      <c r="U214" s="34"/>
      <c r="V214" s="36"/>
      <c r="W214" s="33"/>
      <c r="X214" s="34"/>
      <c r="Y214" s="36"/>
      <c r="Z214" s="33"/>
      <c r="AA214" s="34"/>
      <c r="AB214" s="36"/>
      <c r="AC214" s="33"/>
      <c r="AD214" s="34"/>
      <c r="AE214" s="36"/>
      <c r="AF214" s="33"/>
      <c r="AG214" s="34"/>
      <c r="AH214" s="36"/>
      <c r="AI214" s="33"/>
      <c r="AJ214" s="34"/>
      <c r="AK214" s="36"/>
      <c r="AL214" s="33"/>
      <c r="AM214" s="34"/>
      <c r="AN214" s="36">
        <f t="shared" ref="AN214:AN219" si="258">SUM(AL214,AM214)</f>
        <v>0</v>
      </c>
      <c r="AO214" s="33">
        <f t="shared" si="184"/>
        <v>0</v>
      </c>
      <c r="AP214" s="34">
        <f t="shared" si="220"/>
        <v>0</v>
      </c>
      <c r="AQ214" s="36">
        <f>SUM(AO214,AP214)</f>
        <v>0</v>
      </c>
      <c r="AR214" s="33"/>
      <c r="AS214" s="34"/>
      <c r="AT214" s="36">
        <f>SUM(AR214,AS214)</f>
        <v>0</v>
      </c>
      <c r="AU214" s="33"/>
      <c r="AV214" s="34"/>
      <c r="AW214" s="36">
        <f>SUM(AU214,AV214)</f>
        <v>0</v>
      </c>
      <c r="AX214" s="33"/>
      <c r="AY214" s="34"/>
      <c r="AZ214" s="36">
        <f>SUM(AX214,AY214)</f>
        <v>0</v>
      </c>
      <c r="BA214" s="33"/>
      <c r="BB214" s="34"/>
      <c r="BC214" s="36">
        <f>SUM(BA214,BB214)</f>
        <v>0</v>
      </c>
      <c r="BD214" s="33"/>
      <c r="BE214" s="34"/>
      <c r="BF214" s="36">
        <f>SUM(BD214,BE214)</f>
        <v>0</v>
      </c>
      <c r="BG214" s="33"/>
      <c r="BH214" s="34"/>
      <c r="BI214" s="36">
        <f>SUM(BG214,BH214)</f>
        <v>0</v>
      </c>
      <c r="BJ214" s="33"/>
      <c r="BK214" s="34"/>
      <c r="BL214" s="36">
        <f>SUM(BJ214,BK214)</f>
        <v>0</v>
      </c>
      <c r="BM214" s="33"/>
      <c r="BN214" s="34"/>
      <c r="BO214" s="36">
        <f>SUM(BM214,BN214)</f>
        <v>0</v>
      </c>
      <c r="BP214" s="33"/>
      <c r="BQ214" s="34"/>
      <c r="BR214" s="36">
        <f>SUM(BP214,BQ214)</f>
        <v>0</v>
      </c>
      <c r="BS214" s="33"/>
      <c r="BT214" s="34"/>
      <c r="BU214" s="36">
        <f>SUM(BS214,BT214)</f>
        <v>0</v>
      </c>
      <c r="BV214" s="33"/>
      <c r="BW214" s="34"/>
      <c r="BX214" s="36">
        <f>SUM(BV214,BW214)</f>
        <v>0</v>
      </c>
      <c r="BY214" s="33"/>
      <c r="BZ214" s="34"/>
      <c r="CA214" s="36">
        <f>SUM(BY214,BZ214)</f>
        <v>0</v>
      </c>
      <c r="CB214" s="33">
        <f t="shared" si="249"/>
        <v>0</v>
      </c>
      <c r="CC214" s="34">
        <f t="shared" si="249"/>
        <v>0</v>
      </c>
      <c r="CD214" s="36">
        <f>SUM(CB214,CC214)</f>
        <v>0</v>
      </c>
      <c r="CE214" s="33"/>
      <c r="CF214" s="34"/>
      <c r="CG214" s="36"/>
      <c r="CH214" s="33"/>
      <c r="CI214" s="34"/>
      <c r="CJ214" s="36"/>
      <c r="CK214" s="33"/>
      <c r="CL214" s="34"/>
      <c r="CM214" s="36"/>
      <c r="CN214" s="33"/>
      <c r="CO214" s="34"/>
      <c r="CP214" s="36"/>
      <c r="CQ214" s="33"/>
      <c r="CR214" s="34"/>
      <c r="CS214" s="36"/>
      <c r="CT214" s="33"/>
      <c r="CU214" s="34"/>
      <c r="CV214" s="36">
        <f>SUM(CT214,CU214)</f>
        <v>0</v>
      </c>
      <c r="CW214" s="33"/>
      <c r="CX214" s="34"/>
      <c r="CY214" s="36">
        <f>SUM(CW214,CX214)</f>
        <v>0</v>
      </c>
      <c r="CZ214" s="33"/>
      <c r="DA214" s="34"/>
      <c r="DB214" s="36">
        <f>SUM(CZ214,DA214)</f>
        <v>0</v>
      </c>
      <c r="DC214" s="33"/>
      <c r="DD214" s="34"/>
      <c r="DE214" s="36">
        <f>SUM(DC214,DD214)</f>
        <v>0</v>
      </c>
      <c r="DF214" s="33"/>
      <c r="DG214" s="34"/>
      <c r="DH214" s="36">
        <f>SUM(DF214,DG214)</f>
        <v>0</v>
      </c>
      <c r="DI214" s="33"/>
      <c r="DJ214" s="34"/>
      <c r="DK214" s="36">
        <f>SUM(DI214,DJ214)</f>
        <v>0</v>
      </c>
      <c r="DL214" s="33"/>
      <c r="DM214" s="34"/>
      <c r="DN214" s="36">
        <f>SUM(DL214,DM214)</f>
        <v>0</v>
      </c>
      <c r="DO214" s="33">
        <f t="shared" si="186"/>
        <v>0</v>
      </c>
      <c r="DP214" s="34">
        <f t="shared" si="221"/>
        <v>0</v>
      </c>
      <c r="DQ214" s="36">
        <f>SUM(DO214,DP214)</f>
        <v>0</v>
      </c>
    </row>
    <row r="215" spans="2:121" x14ac:dyDescent="0.25">
      <c r="B215" s="199"/>
      <c r="C215" s="190"/>
      <c r="D215" s="83" t="s">
        <v>56</v>
      </c>
      <c r="E215" s="33"/>
      <c r="F215" s="34"/>
      <c r="G215" s="36">
        <f>SUM(E215,F215)</f>
        <v>0</v>
      </c>
      <c r="H215" s="33"/>
      <c r="I215" s="34"/>
      <c r="J215" s="36">
        <f>SUM(H215,I215)</f>
        <v>0</v>
      </c>
      <c r="K215" s="33"/>
      <c r="L215" s="34"/>
      <c r="M215" s="36">
        <f>SUM(K215,L215)</f>
        <v>0</v>
      </c>
      <c r="N215" s="33"/>
      <c r="O215" s="34"/>
      <c r="P215" s="36">
        <f>SUM(N215,O215)</f>
        <v>0</v>
      </c>
      <c r="Q215" s="33"/>
      <c r="R215" s="34"/>
      <c r="S215" s="36">
        <f>SUM(Q215,R215)</f>
        <v>0</v>
      </c>
      <c r="T215" s="33"/>
      <c r="U215" s="34"/>
      <c r="V215" s="36">
        <f>SUM(T215,U215)</f>
        <v>0</v>
      </c>
      <c r="W215" s="33"/>
      <c r="X215" s="34"/>
      <c r="Y215" s="36">
        <f>SUM(W215,X215)</f>
        <v>0</v>
      </c>
      <c r="Z215" s="33"/>
      <c r="AA215" s="34"/>
      <c r="AB215" s="36">
        <f>SUM(Z215,AA215)</f>
        <v>0</v>
      </c>
      <c r="AC215" s="33"/>
      <c r="AD215" s="34"/>
      <c r="AE215" s="36">
        <f>SUM(AC215,AD215)</f>
        <v>0</v>
      </c>
      <c r="AF215" s="33"/>
      <c r="AG215" s="34"/>
      <c r="AH215" s="36">
        <f>SUM(AF215,AG215)</f>
        <v>0</v>
      </c>
      <c r="AI215" s="33"/>
      <c r="AJ215" s="34"/>
      <c r="AK215" s="36">
        <f>SUM(AI215,AJ215)</f>
        <v>0</v>
      </c>
      <c r="AL215" s="33"/>
      <c r="AM215" s="34"/>
      <c r="AN215" s="36">
        <f t="shared" si="258"/>
        <v>0</v>
      </c>
      <c r="AO215" s="33">
        <f t="shared" si="184"/>
        <v>0</v>
      </c>
      <c r="AP215" s="34">
        <f t="shared" si="220"/>
        <v>0</v>
      </c>
      <c r="AQ215" s="36">
        <f>SUM(AO215,AP215)</f>
        <v>0</v>
      </c>
      <c r="AR215" s="33"/>
      <c r="AS215" s="34"/>
      <c r="AT215" s="36">
        <f>SUM(AR215,AS215)</f>
        <v>0</v>
      </c>
      <c r="AU215" s="33"/>
      <c r="AV215" s="34"/>
      <c r="AW215" s="36">
        <f>SUM(AU215,AV215)</f>
        <v>0</v>
      </c>
      <c r="AX215" s="33"/>
      <c r="AY215" s="34"/>
      <c r="AZ215" s="36">
        <f>SUM(AX215,AY215)</f>
        <v>0</v>
      </c>
      <c r="BA215" s="33"/>
      <c r="BB215" s="34"/>
      <c r="BC215" s="36">
        <f>SUM(BA215,BB215)</f>
        <v>0</v>
      </c>
      <c r="BD215" s="33"/>
      <c r="BE215" s="34"/>
      <c r="BF215" s="36">
        <f>SUM(BD215,BE215)</f>
        <v>0</v>
      </c>
      <c r="BG215" s="33"/>
      <c r="BH215" s="34"/>
      <c r="BI215" s="36">
        <f>SUM(BG215,BH215)</f>
        <v>0</v>
      </c>
      <c r="BJ215" s="33"/>
      <c r="BK215" s="34"/>
      <c r="BL215" s="36">
        <f>SUM(BJ215,BK215)</f>
        <v>0</v>
      </c>
      <c r="BM215" s="33"/>
      <c r="BN215" s="34"/>
      <c r="BO215" s="36">
        <f>SUM(BM215,BN215)</f>
        <v>0</v>
      </c>
      <c r="BP215" s="33"/>
      <c r="BQ215" s="34"/>
      <c r="BR215" s="36">
        <f>SUM(BP215,BQ215)</f>
        <v>0</v>
      </c>
      <c r="BS215" s="33"/>
      <c r="BT215" s="34"/>
      <c r="BU215" s="36">
        <f>SUM(BS215,BT215)</f>
        <v>0</v>
      </c>
      <c r="BV215" s="33"/>
      <c r="BW215" s="34"/>
      <c r="BX215" s="36">
        <f>SUM(BV215,BW215)</f>
        <v>0</v>
      </c>
      <c r="BY215" s="33"/>
      <c r="BZ215" s="34"/>
      <c r="CA215" s="36">
        <f>SUM(BY215,BZ215)</f>
        <v>0</v>
      </c>
      <c r="CB215" s="33">
        <f t="shared" si="249"/>
        <v>0</v>
      </c>
      <c r="CC215" s="34">
        <f t="shared" si="249"/>
        <v>0</v>
      </c>
      <c r="CD215" s="36">
        <f>SUM(CB215,CC215)</f>
        <v>0</v>
      </c>
      <c r="CE215" s="33">
        <v>0</v>
      </c>
      <c r="CF215" s="34">
        <v>0</v>
      </c>
      <c r="CG215" s="36">
        <f>SUM(CE215,CF215)</f>
        <v>0</v>
      </c>
      <c r="CH215" s="33">
        <v>0</v>
      </c>
      <c r="CI215" s="34">
        <v>0</v>
      </c>
      <c r="CJ215" s="36">
        <f>SUM(CH215,CI215)</f>
        <v>0</v>
      </c>
      <c r="CK215" s="33">
        <v>0</v>
      </c>
      <c r="CL215" s="34">
        <v>0</v>
      </c>
      <c r="CM215" s="36">
        <f>SUM(CK215,CL215)</f>
        <v>0</v>
      </c>
      <c r="CN215" s="33">
        <v>0</v>
      </c>
      <c r="CO215" s="34">
        <v>0</v>
      </c>
      <c r="CP215" s="36">
        <f>SUM(CN215,CO215)</f>
        <v>0</v>
      </c>
      <c r="CQ215" s="33">
        <v>0</v>
      </c>
      <c r="CR215" s="34">
        <v>0</v>
      </c>
      <c r="CS215" s="36">
        <f>SUM(CQ215,CR215)</f>
        <v>0</v>
      </c>
      <c r="CT215" s="33"/>
      <c r="CU215" s="34"/>
      <c r="CV215" s="36">
        <f>SUM(CT215,CU215)</f>
        <v>0</v>
      </c>
      <c r="CW215" s="33"/>
      <c r="CX215" s="34"/>
      <c r="CY215" s="36">
        <f>SUM(CW215,CX215)</f>
        <v>0</v>
      </c>
      <c r="CZ215" s="33"/>
      <c r="DA215" s="34"/>
      <c r="DB215" s="36">
        <f>SUM(CZ215,DA215)</f>
        <v>0</v>
      </c>
      <c r="DC215" s="33"/>
      <c r="DD215" s="34"/>
      <c r="DE215" s="36">
        <f>SUM(DC215,DD215)</f>
        <v>0</v>
      </c>
      <c r="DF215" s="33"/>
      <c r="DG215" s="34"/>
      <c r="DH215" s="36">
        <f>SUM(DF215,DG215)</f>
        <v>0</v>
      </c>
      <c r="DI215" s="33"/>
      <c r="DJ215" s="34"/>
      <c r="DK215" s="36">
        <f>SUM(DI215,DJ215)</f>
        <v>0</v>
      </c>
      <c r="DL215" s="33"/>
      <c r="DM215" s="34"/>
      <c r="DN215" s="36">
        <f>SUM(DL215,DM215)</f>
        <v>0</v>
      </c>
      <c r="DO215" s="33">
        <f t="shared" si="186"/>
        <v>0</v>
      </c>
      <c r="DP215" s="34">
        <f t="shared" si="221"/>
        <v>0</v>
      </c>
      <c r="DQ215" s="36">
        <f>SUM(DO215,DP215)</f>
        <v>0</v>
      </c>
    </row>
    <row r="216" spans="2:121" x14ac:dyDescent="0.25">
      <c r="B216" s="199"/>
      <c r="C216" s="190"/>
      <c r="D216" s="83" t="s">
        <v>57</v>
      </c>
      <c r="E216" s="33"/>
      <c r="F216" s="34"/>
      <c r="G216" s="36">
        <f>SUM(E216,F216)</f>
        <v>0</v>
      </c>
      <c r="H216" s="33"/>
      <c r="I216" s="34"/>
      <c r="J216" s="36">
        <f>SUM(H216,I216)</f>
        <v>0</v>
      </c>
      <c r="K216" s="33"/>
      <c r="L216" s="34"/>
      <c r="M216" s="36">
        <f>SUM(K216,L216)</f>
        <v>0</v>
      </c>
      <c r="N216" s="33"/>
      <c r="O216" s="34"/>
      <c r="P216" s="36">
        <f>SUM(N216,O216)</f>
        <v>0</v>
      </c>
      <c r="Q216" s="33"/>
      <c r="R216" s="34"/>
      <c r="S216" s="36">
        <f>SUM(Q216,R216)</f>
        <v>0</v>
      </c>
      <c r="T216" s="33"/>
      <c r="U216" s="34"/>
      <c r="V216" s="36">
        <f>SUM(T216,U216)</f>
        <v>0</v>
      </c>
      <c r="W216" s="33"/>
      <c r="X216" s="34"/>
      <c r="Y216" s="36">
        <f>SUM(W216,X216)</f>
        <v>0</v>
      </c>
      <c r="Z216" s="33"/>
      <c r="AA216" s="34"/>
      <c r="AB216" s="36">
        <f>SUM(Z216,AA216)</f>
        <v>0</v>
      </c>
      <c r="AC216" s="33"/>
      <c r="AD216" s="34"/>
      <c r="AE216" s="36">
        <f>SUM(AC216,AD216)</f>
        <v>0</v>
      </c>
      <c r="AF216" s="33"/>
      <c r="AG216" s="34"/>
      <c r="AH216" s="36">
        <f t="shared" ref="AH216:AH219" si="259">SUM(AF216,AG216)</f>
        <v>0</v>
      </c>
      <c r="AI216" s="33"/>
      <c r="AJ216" s="34"/>
      <c r="AK216" s="36">
        <f>SUM(AI216,AJ216)</f>
        <v>0</v>
      </c>
      <c r="AL216" s="33"/>
      <c r="AM216" s="34"/>
      <c r="AN216" s="36">
        <f t="shared" si="258"/>
        <v>0</v>
      </c>
      <c r="AO216" s="33">
        <f t="shared" si="184"/>
        <v>0</v>
      </c>
      <c r="AP216" s="34">
        <f t="shared" si="220"/>
        <v>0</v>
      </c>
      <c r="AQ216" s="36">
        <f>SUM(AO216,AP216)</f>
        <v>0</v>
      </c>
      <c r="AR216" s="33"/>
      <c r="AS216" s="34"/>
      <c r="AT216" s="36">
        <f>SUM(AR216,AS216)</f>
        <v>0</v>
      </c>
      <c r="AU216" s="33"/>
      <c r="AV216" s="34"/>
      <c r="AW216" s="36">
        <f>SUM(AU216,AV216)</f>
        <v>0</v>
      </c>
      <c r="AX216" s="33"/>
      <c r="AY216" s="34"/>
      <c r="AZ216" s="36">
        <f>SUM(AX216,AY216)</f>
        <v>0</v>
      </c>
      <c r="BA216" s="33"/>
      <c r="BB216" s="34"/>
      <c r="BC216" s="36">
        <f>SUM(BA216,BB216)</f>
        <v>0</v>
      </c>
      <c r="BD216" s="33"/>
      <c r="BE216" s="34"/>
      <c r="BF216" s="36">
        <f>SUM(BD216,BE216)</f>
        <v>0</v>
      </c>
      <c r="BG216" s="33"/>
      <c r="BH216" s="34"/>
      <c r="BI216" s="36">
        <f>SUM(BG216,BH216)</f>
        <v>0</v>
      </c>
      <c r="BJ216" s="33"/>
      <c r="BK216" s="34"/>
      <c r="BL216" s="36">
        <f>SUM(BJ216,BK216)</f>
        <v>0</v>
      </c>
      <c r="BM216" s="33"/>
      <c r="BN216" s="34"/>
      <c r="BO216" s="36">
        <f>SUM(BM216,BN216)</f>
        <v>0</v>
      </c>
      <c r="BP216" s="33"/>
      <c r="BQ216" s="34"/>
      <c r="BR216" s="36">
        <f>SUM(BP216,BQ216)</f>
        <v>0</v>
      </c>
      <c r="BS216" s="33"/>
      <c r="BT216" s="34"/>
      <c r="BU216" s="36">
        <f>SUM(BS216,BT216)</f>
        <v>0</v>
      </c>
      <c r="BV216" s="33"/>
      <c r="BW216" s="34"/>
      <c r="BX216" s="36">
        <f>SUM(BV216,BW216)</f>
        <v>0</v>
      </c>
      <c r="BY216" s="33"/>
      <c r="BZ216" s="34"/>
      <c r="CA216" s="36">
        <f>SUM(BY216,BZ216)</f>
        <v>0</v>
      </c>
      <c r="CB216" s="33">
        <f t="shared" si="249"/>
        <v>0</v>
      </c>
      <c r="CC216" s="34">
        <f t="shared" si="249"/>
        <v>0</v>
      </c>
      <c r="CD216" s="36">
        <f>SUM(CB216,CC216)</f>
        <v>0</v>
      </c>
      <c r="CE216" s="33">
        <v>0</v>
      </c>
      <c r="CF216" s="34">
        <v>0</v>
      </c>
      <c r="CG216" s="36">
        <f t="shared" ref="CG216:CG219" si="260">SUM(CE216,CF216)</f>
        <v>0</v>
      </c>
      <c r="CH216" s="33">
        <v>0</v>
      </c>
      <c r="CI216" s="34">
        <v>0</v>
      </c>
      <c r="CJ216" s="36">
        <f>SUM(CH216,CI216)</f>
        <v>0</v>
      </c>
      <c r="CK216" s="33">
        <v>0</v>
      </c>
      <c r="CL216" s="34">
        <v>0</v>
      </c>
      <c r="CM216" s="36">
        <f>SUM(CK216,CL216)</f>
        <v>0</v>
      </c>
      <c r="CN216" s="33">
        <v>0</v>
      </c>
      <c r="CO216" s="34">
        <v>0</v>
      </c>
      <c r="CP216" s="36">
        <f>SUM(CN216,CO216)</f>
        <v>0</v>
      </c>
      <c r="CQ216" s="33">
        <v>0</v>
      </c>
      <c r="CR216" s="34">
        <v>0</v>
      </c>
      <c r="CS216" s="36">
        <f>SUM(CQ216,CR216)</f>
        <v>0</v>
      </c>
      <c r="CT216" s="33"/>
      <c r="CU216" s="34"/>
      <c r="CV216" s="36">
        <f>SUM(CT216,CU216)</f>
        <v>0</v>
      </c>
      <c r="CW216" s="33"/>
      <c r="CX216" s="34"/>
      <c r="CY216" s="36">
        <f>SUM(CW216,CX216)</f>
        <v>0</v>
      </c>
      <c r="CZ216" s="33"/>
      <c r="DA216" s="34"/>
      <c r="DB216" s="36">
        <f>SUM(CZ216,DA216)</f>
        <v>0</v>
      </c>
      <c r="DC216" s="33"/>
      <c r="DD216" s="34"/>
      <c r="DE216" s="36">
        <f>SUM(DC216,DD216)</f>
        <v>0</v>
      </c>
      <c r="DF216" s="33"/>
      <c r="DG216" s="34"/>
      <c r="DH216" s="36">
        <f>SUM(DF216,DG216)</f>
        <v>0</v>
      </c>
      <c r="DI216" s="33"/>
      <c r="DJ216" s="34"/>
      <c r="DK216" s="36">
        <f>SUM(DI216,DJ216)</f>
        <v>0</v>
      </c>
      <c r="DL216" s="33"/>
      <c r="DM216" s="34"/>
      <c r="DN216" s="36">
        <f>SUM(DL216,DM216)</f>
        <v>0</v>
      </c>
      <c r="DO216" s="33">
        <f t="shared" si="186"/>
        <v>0</v>
      </c>
      <c r="DP216" s="34">
        <f t="shared" si="221"/>
        <v>0</v>
      </c>
      <c r="DQ216" s="36">
        <f>SUM(DO216,DP216)</f>
        <v>0</v>
      </c>
    </row>
    <row r="217" spans="2:121" x14ac:dyDescent="0.25">
      <c r="B217" s="199"/>
      <c r="C217" s="190"/>
      <c r="D217" s="83" t="s">
        <v>58</v>
      </c>
      <c r="E217" s="33"/>
      <c r="F217" s="34"/>
      <c r="G217" s="36">
        <f>SUM(E217,F217)</f>
        <v>0</v>
      </c>
      <c r="H217" s="33"/>
      <c r="I217" s="34"/>
      <c r="J217" s="36">
        <f>SUM(H217,I217)</f>
        <v>0</v>
      </c>
      <c r="K217" s="33"/>
      <c r="L217" s="34"/>
      <c r="M217" s="36">
        <f>SUM(K217,L217)</f>
        <v>0</v>
      </c>
      <c r="N217" s="33"/>
      <c r="O217" s="34"/>
      <c r="P217" s="36">
        <f>SUM(N217,O217)</f>
        <v>0</v>
      </c>
      <c r="Q217" s="33"/>
      <c r="R217" s="34"/>
      <c r="S217" s="36">
        <f>SUM(Q217,R217)</f>
        <v>0</v>
      </c>
      <c r="T217" s="33"/>
      <c r="U217" s="34"/>
      <c r="V217" s="36">
        <f>SUM(T217,U217)</f>
        <v>0</v>
      </c>
      <c r="W217" s="33"/>
      <c r="X217" s="34"/>
      <c r="Y217" s="36">
        <f>SUM(W217,X217)</f>
        <v>0</v>
      </c>
      <c r="Z217" s="33"/>
      <c r="AA217" s="34"/>
      <c r="AB217" s="36">
        <f>SUM(Z217,AA217)</f>
        <v>0</v>
      </c>
      <c r="AC217" s="33"/>
      <c r="AD217" s="34"/>
      <c r="AE217" s="36">
        <f>SUM(AC217,AD217)</f>
        <v>0</v>
      </c>
      <c r="AF217" s="33"/>
      <c r="AG217" s="34"/>
      <c r="AH217" s="36">
        <f t="shared" si="259"/>
        <v>0</v>
      </c>
      <c r="AI217" s="33"/>
      <c r="AJ217" s="34"/>
      <c r="AK217" s="36">
        <f>SUM(AI217,AJ217)</f>
        <v>0</v>
      </c>
      <c r="AL217" s="33"/>
      <c r="AM217" s="34"/>
      <c r="AN217" s="36">
        <f t="shared" si="258"/>
        <v>0</v>
      </c>
      <c r="AO217" s="33">
        <f t="shared" si="184"/>
        <v>0</v>
      </c>
      <c r="AP217" s="34">
        <f t="shared" si="220"/>
        <v>0</v>
      </c>
      <c r="AQ217" s="36">
        <f>SUM(AO217,AP217)</f>
        <v>0</v>
      </c>
      <c r="AR217" s="33"/>
      <c r="AS217" s="34"/>
      <c r="AT217" s="36">
        <f>SUM(AR217,AS217)</f>
        <v>0</v>
      </c>
      <c r="AU217" s="33"/>
      <c r="AV217" s="34"/>
      <c r="AW217" s="36">
        <f>SUM(AU217,AV217)</f>
        <v>0</v>
      </c>
      <c r="AX217" s="33"/>
      <c r="AY217" s="34"/>
      <c r="AZ217" s="36">
        <f>SUM(AX217,AY217)</f>
        <v>0</v>
      </c>
      <c r="BA217" s="33"/>
      <c r="BB217" s="34"/>
      <c r="BC217" s="36">
        <f>SUM(BA217,BB217)</f>
        <v>0</v>
      </c>
      <c r="BD217" s="33"/>
      <c r="BE217" s="34"/>
      <c r="BF217" s="36">
        <f>SUM(BD217,BE217)</f>
        <v>0</v>
      </c>
      <c r="BG217" s="33"/>
      <c r="BH217" s="34"/>
      <c r="BI217" s="36">
        <f>SUM(BG217,BH217)</f>
        <v>0</v>
      </c>
      <c r="BJ217" s="33"/>
      <c r="BK217" s="34"/>
      <c r="BL217" s="36">
        <f>SUM(BJ217,BK217)</f>
        <v>0</v>
      </c>
      <c r="BM217" s="33"/>
      <c r="BN217" s="34"/>
      <c r="BO217" s="36">
        <f>SUM(BM217,BN217)</f>
        <v>0</v>
      </c>
      <c r="BP217" s="33"/>
      <c r="BQ217" s="34"/>
      <c r="BR217" s="36">
        <f>SUM(BP217,BQ217)</f>
        <v>0</v>
      </c>
      <c r="BS217" s="33"/>
      <c r="BT217" s="34"/>
      <c r="BU217" s="36">
        <f>SUM(BS217,BT217)</f>
        <v>0</v>
      </c>
      <c r="BV217" s="33"/>
      <c r="BW217" s="34"/>
      <c r="BX217" s="36">
        <f>SUM(BV217,BW217)</f>
        <v>0</v>
      </c>
      <c r="BY217" s="33"/>
      <c r="BZ217" s="34"/>
      <c r="CA217" s="36">
        <f>SUM(BY217,BZ217)</f>
        <v>0</v>
      </c>
      <c r="CB217" s="33">
        <f t="shared" si="249"/>
        <v>0</v>
      </c>
      <c r="CC217" s="34">
        <f t="shared" si="249"/>
        <v>0</v>
      </c>
      <c r="CD217" s="36">
        <f>SUM(CB217,CC217)</f>
        <v>0</v>
      </c>
      <c r="CE217" s="33">
        <v>0</v>
      </c>
      <c r="CF217" s="34">
        <v>0</v>
      </c>
      <c r="CG217" s="36">
        <f t="shared" si="260"/>
        <v>0</v>
      </c>
      <c r="CH217" s="33">
        <v>0</v>
      </c>
      <c r="CI217" s="34">
        <v>0</v>
      </c>
      <c r="CJ217" s="36">
        <f>SUM(CH217,CI217)</f>
        <v>0</v>
      </c>
      <c r="CK217" s="33">
        <v>0</v>
      </c>
      <c r="CL217" s="34">
        <v>0</v>
      </c>
      <c r="CM217" s="36">
        <f>SUM(CK217,CL217)</f>
        <v>0</v>
      </c>
      <c r="CN217" s="33">
        <v>0</v>
      </c>
      <c r="CO217" s="34">
        <v>0</v>
      </c>
      <c r="CP217" s="36">
        <f>SUM(CN217,CO217)</f>
        <v>0</v>
      </c>
      <c r="CQ217" s="33">
        <v>0</v>
      </c>
      <c r="CR217" s="34">
        <v>0</v>
      </c>
      <c r="CS217" s="36">
        <f>SUM(CQ217,CR217)</f>
        <v>0</v>
      </c>
      <c r="CT217" s="33"/>
      <c r="CU217" s="34"/>
      <c r="CV217" s="36">
        <f>SUM(CT217,CU217)</f>
        <v>0</v>
      </c>
      <c r="CW217" s="33"/>
      <c r="CX217" s="34"/>
      <c r="CY217" s="36">
        <f>SUM(CW217,CX217)</f>
        <v>0</v>
      </c>
      <c r="CZ217" s="33"/>
      <c r="DA217" s="34"/>
      <c r="DB217" s="36">
        <f>SUM(CZ217,DA217)</f>
        <v>0</v>
      </c>
      <c r="DC217" s="33"/>
      <c r="DD217" s="34"/>
      <c r="DE217" s="36">
        <f>SUM(DC217,DD217)</f>
        <v>0</v>
      </c>
      <c r="DF217" s="33"/>
      <c r="DG217" s="34"/>
      <c r="DH217" s="36">
        <f>SUM(DF217,DG217)</f>
        <v>0</v>
      </c>
      <c r="DI217" s="33"/>
      <c r="DJ217" s="34"/>
      <c r="DK217" s="36">
        <f>SUM(DI217,DJ217)</f>
        <v>0</v>
      </c>
      <c r="DL217" s="33"/>
      <c r="DM217" s="34"/>
      <c r="DN217" s="36">
        <f>SUM(DL217,DM217)</f>
        <v>0</v>
      </c>
      <c r="DO217" s="33">
        <f t="shared" si="186"/>
        <v>0</v>
      </c>
      <c r="DP217" s="34">
        <f t="shared" si="221"/>
        <v>0</v>
      </c>
      <c r="DQ217" s="36">
        <f>SUM(DO217,DP217)</f>
        <v>0</v>
      </c>
    </row>
    <row r="218" spans="2:121" x14ac:dyDescent="0.25">
      <c r="B218" s="199"/>
      <c r="C218" s="190"/>
      <c r="D218" s="83" t="s">
        <v>59</v>
      </c>
      <c r="E218" s="33"/>
      <c r="F218" s="34"/>
      <c r="G218" s="36">
        <f>SUM(E218,F218)</f>
        <v>0</v>
      </c>
      <c r="H218" s="33"/>
      <c r="I218" s="34"/>
      <c r="J218" s="36">
        <f>SUM(H218,I218)</f>
        <v>0</v>
      </c>
      <c r="K218" s="33"/>
      <c r="L218" s="34"/>
      <c r="M218" s="36">
        <f>SUM(K218,L218)</f>
        <v>0</v>
      </c>
      <c r="N218" s="33"/>
      <c r="O218" s="34"/>
      <c r="P218" s="36">
        <f>SUM(N218,O218)</f>
        <v>0</v>
      </c>
      <c r="Q218" s="33"/>
      <c r="R218" s="34"/>
      <c r="S218" s="36">
        <f>SUM(Q218,R218)</f>
        <v>0</v>
      </c>
      <c r="T218" s="33"/>
      <c r="U218" s="34"/>
      <c r="V218" s="36">
        <f>SUM(T218,U218)</f>
        <v>0</v>
      </c>
      <c r="W218" s="33"/>
      <c r="X218" s="34"/>
      <c r="Y218" s="36">
        <f>SUM(W218,X218)</f>
        <v>0</v>
      </c>
      <c r="Z218" s="33"/>
      <c r="AA218" s="34"/>
      <c r="AB218" s="36">
        <f>SUM(Z218,AA218)</f>
        <v>0</v>
      </c>
      <c r="AC218" s="33"/>
      <c r="AD218" s="34"/>
      <c r="AE218" s="36">
        <f>SUM(AC218,AD218)</f>
        <v>0</v>
      </c>
      <c r="AF218" s="33"/>
      <c r="AG218" s="34"/>
      <c r="AH218" s="36">
        <f t="shared" si="259"/>
        <v>0</v>
      </c>
      <c r="AI218" s="33"/>
      <c r="AJ218" s="34"/>
      <c r="AK218" s="36">
        <f>SUM(AI218,AJ218)</f>
        <v>0</v>
      </c>
      <c r="AL218" s="33"/>
      <c r="AM218" s="34"/>
      <c r="AN218" s="36">
        <f t="shared" si="258"/>
        <v>0</v>
      </c>
      <c r="AO218" s="33">
        <f t="shared" si="184"/>
        <v>0</v>
      </c>
      <c r="AP218" s="34">
        <f t="shared" si="220"/>
        <v>0</v>
      </c>
      <c r="AQ218" s="36">
        <f>SUM(AO218,AP218)</f>
        <v>0</v>
      </c>
      <c r="AR218" s="33"/>
      <c r="AS218" s="34"/>
      <c r="AT218" s="36">
        <f>SUM(AR218,AS218)</f>
        <v>0</v>
      </c>
      <c r="AU218" s="33"/>
      <c r="AV218" s="34"/>
      <c r="AW218" s="36">
        <f>SUM(AU218,AV218)</f>
        <v>0</v>
      </c>
      <c r="AX218" s="33"/>
      <c r="AY218" s="34"/>
      <c r="AZ218" s="36">
        <f>SUM(AX218,AY218)</f>
        <v>0</v>
      </c>
      <c r="BA218" s="33"/>
      <c r="BB218" s="34"/>
      <c r="BC218" s="36">
        <f>SUM(BA218,BB218)</f>
        <v>0</v>
      </c>
      <c r="BD218" s="33"/>
      <c r="BE218" s="34"/>
      <c r="BF218" s="36">
        <f>SUM(BD218,BE218)</f>
        <v>0</v>
      </c>
      <c r="BG218" s="33"/>
      <c r="BH218" s="34"/>
      <c r="BI218" s="36">
        <f>SUM(BG218,BH218)</f>
        <v>0</v>
      </c>
      <c r="BJ218" s="33"/>
      <c r="BK218" s="34"/>
      <c r="BL218" s="36">
        <f>SUM(BJ218,BK218)</f>
        <v>0</v>
      </c>
      <c r="BM218" s="33"/>
      <c r="BN218" s="34"/>
      <c r="BO218" s="36">
        <f>SUM(BM218,BN218)</f>
        <v>0</v>
      </c>
      <c r="BP218" s="33"/>
      <c r="BQ218" s="34"/>
      <c r="BR218" s="36">
        <f>SUM(BP218,BQ218)</f>
        <v>0</v>
      </c>
      <c r="BS218" s="33"/>
      <c r="BT218" s="34"/>
      <c r="BU218" s="36">
        <f>SUM(BS218,BT218)</f>
        <v>0</v>
      </c>
      <c r="BV218" s="33"/>
      <c r="BW218" s="34"/>
      <c r="BX218" s="36">
        <f>SUM(BV218,BW218)</f>
        <v>0</v>
      </c>
      <c r="BY218" s="33"/>
      <c r="BZ218" s="34"/>
      <c r="CA218" s="36">
        <f>SUM(BY218,BZ218)</f>
        <v>0</v>
      </c>
      <c r="CB218" s="33">
        <f t="shared" si="249"/>
        <v>0</v>
      </c>
      <c r="CC218" s="34">
        <f t="shared" si="249"/>
        <v>0</v>
      </c>
      <c r="CD218" s="36">
        <f>SUM(CB218,CC218)</f>
        <v>0</v>
      </c>
      <c r="CE218" s="33">
        <v>0</v>
      </c>
      <c r="CF218" s="34">
        <v>0</v>
      </c>
      <c r="CG218" s="36">
        <f t="shared" si="260"/>
        <v>0</v>
      </c>
      <c r="CH218" s="33">
        <v>0</v>
      </c>
      <c r="CI218" s="34">
        <v>0</v>
      </c>
      <c r="CJ218" s="36">
        <f>SUM(CH218,CI218)</f>
        <v>0</v>
      </c>
      <c r="CK218" s="33">
        <v>0</v>
      </c>
      <c r="CL218" s="34">
        <v>0</v>
      </c>
      <c r="CM218" s="36">
        <f>SUM(CK218,CL218)</f>
        <v>0</v>
      </c>
      <c r="CN218" s="33">
        <v>0</v>
      </c>
      <c r="CO218" s="34">
        <v>0</v>
      </c>
      <c r="CP218" s="36">
        <f>SUM(CN218,CO218)</f>
        <v>0</v>
      </c>
      <c r="CQ218" s="33">
        <v>0</v>
      </c>
      <c r="CR218" s="34">
        <v>0</v>
      </c>
      <c r="CS218" s="36">
        <f>SUM(CQ218,CR218)</f>
        <v>0</v>
      </c>
      <c r="CT218" s="33"/>
      <c r="CU218" s="34"/>
      <c r="CV218" s="36">
        <f>SUM(CT218,CU218)</f>
        <v>0</v>
      </c>
      <c r="CW218" s="33"/>
      <c r="CX218" s="34"/>
      <c r="CY218" s="36">
        <f>SUM(CW218,CX218)</f>
        <v>0</v>
      </c>
      <c r="CZ218" s="33"/>
      <c r="DA218" s="34"/>
      <c r="DB218" s="36">
        <f>SUM(CZ218,DA218)</f>
        <v>0</v>
      </c>
      <c r="DC218" s="33"/>
      <c r="DD218" s="34"/>
      <c r="DE218" s="36">
        <f>SUM(DC218,DD218)</f>
        <v>0</v>
      </c>
      <c r="DF218" s="33"/>
      <c r="DG218" s="34"/>
      <c r="DH218" s="36">
        <f>SUM(DF218,DG218)</f>
        <v>0</v>
      </c>
      <c r="DI218" s="33"/>
      <c r="DJ218" s="34"/>
      <c r="DK218" s="36">
        <f>SUM(DI218,DJ218)</f>
        <v>0</v>
      </c>
      <c r="DL218" s="33"/>
      <c r="DM218" s="34"/>
      <c r="DN218" s="36">
        <f>SUM(DL218,DM218)</f>
        <v>0</v>
      </c>
      <c r="DO218" s="33">
        <f t="shared" si="186"/>
        <v>0</v>
      </c>
      <c r="DP218" s="34">
        <f t="shared" si="221"/>
        <v>0</v>
      </c>
      <c r="DQ218" s="36">
        <f>SUM(DO218,DP218)</f>
        <v>0</v>
      </c>
    </row>
    <row r="219" spans="2:121" x14ac:dyDescent="0.25">
      <c r="B219" s="199"/>
      <c r="C219" s="190"/>
      <c r="D219" s="83" t="s">
        <v>60</v>
      </c>
      <c r="E219" s="33"/>
      <c r="F219" s="34"/>
      <c r="G219" s="36">
        <f>SUM(E219,F219)</f>
        <v>0</v>
      </c>
      <c r="H219" s="33"/>
      <c r="I219" s="34"/>
      <c r="J219" s="36">
        <f>SUM(H219,I219)</f>
        <v>0</v>
      </c>
      <c r="K219" s="33"/>
      <c r="L219" s="34"/>
      <c r="M219" s="36">
        <f>SUM(K219,L219)</f>
        <v>0</v>
      </c>
      <c r="N219" s="33"/>
      <c r="O219" s="34"/>
      <c r="P219" s="36">
        <f>SUM(N219,O219)</f>
        <v>0</v>
      </c>
      <c r="Q219" s="33"/>
      <c r="R219" s="34"/>
      <c r="S219" s="36">
        <f>SUM(Q219,R219)</f>
        <v>0</v>
      </c>
      <c r="T219" s="33"/>
      <c r="U219" s="34"/>
      <c r="V219" s="36">
        <f>SUM(T219,U219)</f>
        <v>0</v>
      </c>
      <c r="W219" s="33"/>
      <c r="X219" s="34"/>
      <c r="Y219" s="36">
        <f>SUM(W219,X219)</f>
        <v>0</v>
      </c>
      <c r="Z219" s="33"/>
      <c r="AA219" s="34"/>
      <c r="AB219" s="36">
        <f>SUM(Z219,AA219)</f>
        <v>0</v>
      </c>
      <c r="AC219" s="33"/>
      <c r="AD219" s="34"/>
      <c r="AE219" s="36">
        <f>SUM(AC219,AD219)</f>
        <v>0</v>
      </c>
      <c r="AF219" s="33"/>
      <c r="AG219" s="34"/>
      <c r="AH219" s="36">
        <f t="shared" si="259"/>
        <v>0</v>
      </c>
      <c r="AI219" s="33"/>
      <c r="AJ219" s="34"/>
      <c r="AK219" s="36">
        <f>SUM(AI219,AJ219)</f>
        <v>0</v>
      </c>
      <c r="AL219" s="33"/>
      <c r="AM219" s="34"/>
      <c r="AN219" s="36">
        <f t="shared" si="258"/>
        <v>0</v>
      </c>
      <c r="AO219" s="33">
        <f t="shared" si="184"/>
        <v>0</v>
      </c>
      <c r="AP219" s="34">
        <f t="shared" si="220"/>
        <v>0</v>
      </c>
      <c r="AQ219" s="36">
        <v>0</v>
      </c>
      <c r="AR219" s="33"/>
      <c r="AS219" s="34"/>
      <c r="AT219" s="36">
        <v>0</v>
      </c>
      <c r="AU219" s="33"/>
      <c r="AV219" s="34"/>
      <c r="AW219" s="36">
        <v>0</v>
      </c>
      <c r="AX219" s="33"/>
      <c r="AY219" s="34"/>
      <c r="AZ219" s="36">
        <v>0</v>
      </c>
      <c r="BA219" s="33"/>
      <c r="BB219" s="34"/>
      <c r="BC219" s="36">
        <v>0</v>
      </c>
      <c r="BD219" s="33"/>
      <c r="BE219" s="34"/>
      <c r="BF219" s="36">
        <v>0</v>
      </c>
      <c r="BG219" s="33"/>
      <c r="BH219" s="34"/>
      <c r="BI219" s="36">
        <v>0</v>
      </c>
      <c r="BJ219" s="33"/>
      <c r="BK219" s="34"/>
      <c r="BL219" s="36">
        <v>0</v>
      </c>
      <c r="BM219" s="33"/>
      <c r="BN219" s="34"/>
      <c r="BO219" s="36">
        <v>0</v>
      </c>
      <c r="BP219" s="33"/>
      <c r="BQ219" s="34"/>
      <c r="BR219" s="36">
        <v>0</v>
      </c>
      <c r="BS219" s="33"/>
      <c r="BT219" s="34"/>
      <c r="BU219" s="36">
        <v>0</v>
      </c>
      <c r="BV219" s="33"/>
      <c r="BW219" s="34"/>
      <c r="BX219" s="36">
        <v>0</v>
      </c>
      <c r="BY219" s="33"/>
      <c r="BZ219" s="34"/>
      <c r="CA219" s="36">
        <v>0</v>
      </c>
      <c r="CB219" s="33">
        <f t="shared" si="249"/>
        <v>0</v>
      </c>
      <c r="CC219" s="34">
        <f t="shared" si="249"/>
        <v>0</v>
      </c>
      <c r="CD219" s="36">
        <v>0</v>
      </c>
      <c r="CE219" s="33">
        <v>0</v>
      </c>
      <c r="CF219" s="34">
        <v>0</v>
      </c>
      <c r="CG219" s="36">
        <f t="shared" si="260"/>
        <v>0</v>
      </c>
      <c r="CH219" s="33">
        <v>0</v>
      </c>
      <c r="CI219" s="34">
        <v>0</v>
      </c>
      <c r="CJ219" s="36">
        <v>0</v>
      </c>
      <c r="CK219" s="33">
        <v>0</v>
      </c>
      <c r="CL219" s="34">
        <v>0</v>
      </c>
      <c r="CM219" s="36">
        <v>0</v>
      </c>
      <c r="CN219" s="33">
        <v>0</v>
      </c>
      <c r="CO219" s="34">
        <v>0</v>
      </c>
      <c r="CP219" s="36">
        <v>0</v>
      </c>
      <c r="CQ219" s="33">
        <v>0</v>
      </c>
      <c r="CR219" s="34">
        <v>0</v>
      </c>
      <c r="CS219" s="36">
        <v>0</v>
      </c>
      <c r="CT219" s="33"/>
      <c r="CU219" s="34"/>
      <c r="CV219" s="36">
        <v>0</v>
      </c>
      <c r="CW219" s="33"/>
      <c r="CX219" s="34"/>
      <c r="CY219" s="36">
        <v>0</v>
      </c>
      <c r="CZ219" s="33"/>
      <c r="DA219" s="34"/>
      <c r="DB219" s="36">
        <v>0</v>
      </c>
      <c r="DC219" s="33"/>
      <c r="DD219" s="34"/>
      <c r="DE219" s="36">
        <v>0</v>
      </c>
      <c r="DF219" s="33"/>
      <c r="DG219" s="34"/>
      <c r="DH219" s="36">
        <v>0</v>
      </c>
      <c r="DI219" s="33"/>
      <c r="DJ219" s="34"/>
      <c r="DK219" s="36">
        <v>0</v>
      </c>
      <c r="DL219" s="33"/>
      <c r="DM219" s="34"/>
      <c r="DN219" s="36">
        <v>0</v>
      </c>
      <c r="DO219" s="33">
        <f t="shared" si="186"/>
        <v>0</v>
      </c>
      <c r="DP219" s="34">
        <f t="shared" si="221"/>
        <v>0</v>
      </c>
      <c r="DQ219" s="36">
        <v>0</v>
      </c>
    </row>
    <row r="220" spans="2:121" ht="30" x14ac:dyDescent="0.25">
      <c r="B220" s="199"/>
      <c r="C220" s="190"/>
      <c r="D220" s="84" t="s">
        <v>61</v>
      </c>
      <c r="E220" s="40">
        <f>+SUM(E215:E219)</f>
        <v>0</v>
      </c>
      <c r="F220" s="41">
        <f t="shared" ref="F220:AN220" si="261">+SUM(F215:F219)</f>
        <v>0</v>
      </c>
      <c r="G220" s="42">
        <f t="shared" si="261"/>
        <v>0</v>
      </c>
      <c r="H220" s="40">
        <f t="shared" si="261"/>
        <v>0</v>
      </c>
      <c r="I220" s="41">
        <f t="shared" si="261"/>
        <v>0</v>
      </c>
      <c r="J220" s="42">
        <f t="shared" si="261"/>
        <v>0</v>
      </c>
      <c r="K220" s="40">
        <f t="shared" si="261"/>
        <v>0</v>
      </c>
      <c r="L220" s="41">
        <f t="shared" si="261"/>
        <v>0</v>
      </c>
      <c r="M220" s="42">
        <f t="shared" si="261"/>
        <v>0</v>
      </c>
      <c r="N220" s="40">
        <f t="shared" si="261"/>
        <v>0</v>
      </c>
      <c r="O220" s="41">
        <f t="shared" si="261"/>
        <v>0</v>
      </c>
      <c r="P220" s="42">
        <f t="shared" si="261"/>
        <v>0</v>
      </c>
      <c r="Q220" s="40">
        <f t="shared" si="261"/>
        <v>0</v>
      </c>
      <c r="R220" s="41">
        <f t="shared" si="261"/>
        <v>0</v>
      </c>
      <c r="S220" s="42">
        <f t="shared" si="261"/>
        <v>0</v>
      </c>
      <c r="T220" s="40">
        <f t="shared" si="261"/>
        <v>0</v>
      </c>
      <c r="U220" s="41">
        <f t="shared" si="261"/>
        <v>0</v>
      </c>
      <c r="V220" s="42">
        <f t="shared" si="261"/>
        <v>0</v>
      </c>
      <c r="W220" s="40">
        <f t="shared" si="261"/>
        <v>0</v>
      </c>
      <c r="X220" s="41">
        <f t="shared" si="261"/>
        <v>0</v>
      </c>
      <c r="Y220" s="42">
        <f t="shared" si="261"/>
        <v>0</v>
      </c>
      <c r="Z220" s="40">
        <f t="shared" si="261"/>
        <v>0</v>
      </c>
      <c r="AA220" s="41">
        <f t="shared" si="261"/>
        <v>0</v>
      </c>
      <c r="AB220" s="42">
        <f t="shared" si="261"/>
        <v>0</v>
      </c>
      <c r="AC220" s="40">
        <f t="shared" si="261"/>
        <v>0</v>
      </c>
      <c r="AD220" s="41">
        <f t="shared" si="261"/>
        <v>0</v>
      </c>
      <c r="AE220" s="42">
        <f t="shared" si="261"/>
        <v>0</v>
      </c>
      <c r="AF220" s="40">
        <f t="shared" si="261"/>
        <v>0</v>
      </c>
      <c r="AG220" s="41">
        <f t="shared" si="261"/>
        <v>0</v>
      </c>
      <c r="AH220" s="42">
        <f t="shared" si="261"/>
        <v>0</v>
      </c>
      <c r="AI220" s="40">
        <f t="shared" si="261"/>
        <v>0</v>
      </c>
      <c r="AJ220" s="41">
        <f t="shared" si="261"/>
        <v>0</v>
      </c>
      <c r="AK220" s="42">
        <f t="shared" si="261"/>
        <v>0</v>
      </c>
      <c r="AL220" s="40">
        <f t="shared" si="261"/>
        <v>0</v>
      </c>
      <c r="AM220" s="41">
        <f t="shared" si="261"/>
        <v>0</v>
      </c>
      <c r="AN220" s="42">
        <f t="shared" si="261"/>
        <v>0</v>
      </c>
      <c r="AO220" s="40">
        <f t="shared" si="184"/>
        <v>0</v>
      </c>
      <c r="AP220" s="41">
        <f t="shared" si="220"/>
        <v>0</v>
      </c>
      <c r="AQ220" s="42">
        <f>+SUM(AQ215:AQ219)</f>
        <v>0</v>
      </c>
      <c r="AR220" s="40">
        <f>+SUM(AR215:AR219)</f>
        <v>0</v>
      </c>
      <c r="AS220" s="41">
        <f t="shared" ref="AS220:CA220" si="262">+SUM(AS215:AS219)</f>
        <v>0</v>
      </c>
      <c r="AT220" s="42">
        <f t="shared" si="262"/>
        <v>0</v>
      </c>
      <c r="AU220" s="40">
        <f t="shared" si="262"/>
        <v>0</v>
      </c>
      <c r="AV220" s="41">
        <f t="shared" si="262"/>
        <v>0</v>
      </c>
      <c r="AW220" s="42">
        <f t="shared" si="262"/>
        <v>0</v>
      </c>
      <c r="AX220" s="40">
        <f t="shared" si="262"/>
        <v>0</v>
      </c>
      <c r="AY220" s="41">
        <f t="shared" si="262"/>
        <v>0</v>
      </c>
      <c r="AZ220" s="42">
        <f t="shared" si="262"/>
        <v>0</v>
      </c>
      <c r="BA220" s="40">
        <f t="shared" si="262"/>
        <v>0</v>
      </c>
      <c r="BB220" s="41">
        <f t="shared" si="262"/>
        <v>0</v>
      </c>
      <c r="BC220" s="42">
        <f t="shared" si="262"/>
        <v>0</v>
      </c>
      <c r="BD220" s="40">
        <f t="shared" si="262"/>
        <v>0</v>
      </c>
      <c r="BE220" s="41">
        <f t="shared" si="262"/>
        <v>0</v>
      </c>
      <c r="BF220" s="42">
        <f t="shared" si="262"/>
        <v>0</v>
      </c>
      <c r="BG220" s="40">
        <f t="shared" si="262"/>
        <v>0</v>
      </c>
      <c r="BH220" s="41">
        <f t="shared" si="262"/>
        <v>0</v>
      </c>
      <c r="BI220" s="42">
        <f t="shared" si="262"/>
        <v>0</v>
      </c>
      <c r="BJ220" s="40">
        <f t="shared" si="262"/>
        <v>0</v>
      </c>
      <c r="BK220" s="41">
        <f t="shared" si="262"/>
        <v>0</v>
      </c>
      <c r="BL220" s="42">
        <f t="shared" si="262"/>
        <v>0</v>
      </c>
      <c r="BM220" s="40">
        <f t="shared" si="262"/>
        <v>0</v>
      </c>
      <c r="BN220" s="41">
        <f t="shared" si="262"/>
        <v>0</v>
      </c>
      <c r="BO220" s="42">
        <f t="shared" si="262"/>
        <v>0</v>
      </c>
      <c r="BP220" s="40">
        <f t="shared" si="262"/>
        <v>0</v>
      </c>
      <c r="BQ220" s="41">
        <f t="shared" si="262"/>
        <v>0</v>
      </c>
      <c r="BR220" s="42">
        <f t="shared" si="262"/>
        <v>0</v>
      </c>
      <c r="BS220" s="40">
        <f t="shared" si="262"/>
        <v>0</v>
      </c>
      <c r="BT220" s="41">
        <f t="shared" si="262"/>
        <v>0</v>
      </c>
      <c r="BU220" s="42">
        <f t="shared" si="262"/>
        <v>0</v>
      </c>
      <c r="BV220" s="40">
        <f t="shared" si="262"/>
        <v>0</v>
      </c>
      <c r="BW220" s="41">
        <f t="shared" si="262"/>
        <v>0</v>
      </c>
      <c r="BX220" s="42">
        <f t="shared" si="262"/>
        <v>0</v>
      </c>
      <c r="BY220" s="40">
        <f t="shared" si="262"/>
        <v>0</v>
      </c>
      <c r="BZ220" s="41">
        <f t="shared" si="262"/>
        <v>0</v>
      </c>
      <c r="CA220" s="42">
        <f t="shared" si="262"/>
        <v>0</v>
      </c>
      <c r="CB220" s="40">
        <f t="shared" si="249"/>
        <v>0</v>
      </c>
      <c r="CC220" s="41">
        <f t="shared" si="249"/>
        <v>0</v>
      </c>
      <c r="CD220" s="42">
        <f>+SUM(CD215:CD219)</f>
        <v>0</v>
      </c>
      <c r="CE220" s="40">
        <f>+SUM(CE215:CE219)</f>
        <v>0</v>
      </c>
      <c r="CF220" s="41">
        <f t="shared" ref="CF220:DN220" si="263">+SUM(CF215:CF219)</f>
        <v>0</v>
      </c>
      <c r="CG220" s="42">
        <f t="shared" si="263"/>
        <v>0</v>
      </c>
      <c r="CH220" s="40">
        <f t="shared" ref="CH220:CS220" si="264">+SUM(CH215:CH219)</f>
        <v>0</v>
      </c>
      <c r="CI220" s="41">
        <f t="shared" si="264"/>
        <v>0</v>
      </c>
      <c r="CJ220" s="42">
        <f t="shared" si="264"/>
        <v>0</v>
      </c>
      <c r="CK220" s="40">
        <f t="shared" si="264"/>
        <v>0</v>
      </c>
      <c r="CL220" s="41">
        <f t="shared" si="264"/>
        <v>0</v>
      </c>
      <c r="CM220" s="42">
        <f t="shared" si="264"/>
        <v>0</v>
      </c>
      <c r="CN220" s="40">
        <f t="shared" si="264"/>
        <v>0</v>
      </c>
      <c r="CO220" s="41">
        <f t="shared" si="264"/>
        <v>0</v>
      </c>
      <c r="CP220" s="42">
        <f t="shared" si="264"/>
        <v>0</v>
      </c>
      <c r="CQ220" s="40">
        <f t="shared" si="264"/>
        <v>0</v>
      </c>
      <c r="CR220" s="41">
        <f t="shared" si="264"/>
        <v>0</v>
      </c>
      <c r="CS220" s="42">
        <f t="shared" si="264"/>
        <v>0</v>
      </c>
      <c r="CT220" s="40">
        <f t="shared" si="263"/>
        <v>0</v>
      </c>
      <c r="CU220" s="41">
        <f t="shared" si="263"/>
        <v>0</v>
      </c>
      <c r="CV220" s="42">
        <f t="shared" si="263"/>
        <v>0</v>
      </c>
      <c r="CW220" s="40">
        <f t="shared" si="263"/>
        <v>0</v>
      </c>
      <c r="CX220" s="41">
        <f t="shared" si="263"/>
        <v>0</v>
      </c>
      <c r="CY220" s="42">
        <f t="shared" si="263"/>
        <v>0</v>
      </c>
      <c r="CZ220" s="40">
        <f t="shared" si="263"/>
        <v>0</v>
      </c>
      <c r="DA220" s="41">
        <f t="shared" si="263"/>
        <v>0</v>
      </c>
      <c r="DB220" s="42">
        <f t="shared" si="263"/>
        <v>0</v>
      </c>
      <c r="DC220" s="40">
        <f t="shared" si="263"/>
        <v>0</v>
      </c>
      <c r="DD220" s="41">
        <f t="shared" si="263"/>
        <v>0</v>
      </c>
      <c r="DE220" s="42">
        <f t="shared" si="263"/>
        <v>0</v>
      </c>
      <c r="DF220" s="40">
        <f t="shared" si="263"/>
        <v>0</v>
      </c>
      <c r="DG220" s="41">
        <f t="shared" si="263"/>
        <v>0</v>
      </c>
      <c r="DH220" s="42">
        <f t="shared" si="263"/>
        <v>0</v>
      </c>
      <c r="DI220" s="40">
        <f t="shared" si="263"/>
        <v>0</v>
      </c>
      <c r="DJ220" s="41">
        <f t="shared" si="263"/>
        <v>0</v>
      </c>
      <c r="DK220" s="42">
        <f t="shared" si="263"/>
        <v>0</v>
      </c>
      <c r="DL220" s="40">
        <f t="shared" si="263"/>
        <v>0</v>
      </c>
      <c r="DM220" s="41">
        <f t="shared" si="263"/>
        <v>0</v>
      </c>
      <c r="DN220" s="42">
        <f t="shared" si="263"/>
        <v>0</v>
      </c>
      <c r="DO220" s="40">
        <f t="shared" si="186"/>
        <v>0</v>
      </c>
      <c r="DP220" s="41">
        <f t="shared" si="221"/>
        <v>0</v>
      </c>
      <c r="DQ220" s="42">
        <f>+SUM(DQ215:DQ219)</f>
        <v>0</v>
      </c>
    </row>
    <row r="221" spans="2:121" x14ac:dyDescent="0.25">
      <c r="B221" s="199"/>
      <c r="C221" s="190"/>
      <c r="D221" s="96" t="s">
        <v>62</v>
      </c>
      <c r="E221" s="43"/>
      <c r="F221" s="38"/>
      <c r="G221" s="44"/>
      <c r="H221" s="43"/>
      <c r="I221" s="38"/>
      <c r="J221" s="44"/>
      <c r="K221" s="43"/>
      <c r="L221" s="38"/>
      <c r="M221" s="44"/>
      <c r="N221" s="43"/>
      <c r="O221" s="38"/>
      <c r="P221" s="44"/>
      <c r="Q221" s="43"/>
      <c r="R221" s="38"/>
      <c r="S221" s="44"/>
      <c r="T221" s="43"/>
      <c r="U221" s="38"/>
      <c r="V221" s="44"/>
      <c r="W221" s="43"/>
      <c r="X221" s="38"/>
      <c r="Y221" s="44"/>
      <c r="Z221" s="43"/>
      <c r="AA221" s="38"/>
      <c r="AB221" s="44"/>
      <c r="AC221" s="43"/>
      <c r="AD221" s="38"/>
      <c r="AE221" s="44"/>
      <c r="AF221" s="43"/>
      <c r="AG221" s="38"/>
      <c r="AH221" s="44"/>
      <c r="AI221" s="43"/>
      <c r="AJ221" s="38"/>
      <c r="AK221" s="44"/>
      <c r="AL221" s="43"/>
      <c r="AM221" s="38"/>
      <c r="AN221" s="44"/>
      <c r="AO221" s="43">
        <f t="shared" si="184"/>
        <v>0</v>
      </c>
      <c r="AP221" s="38">
        <f t="shared" si="220"/>
        <v>0</v>
      </c>
      <c r="AQ221" s="44"/>
      <c r="AR221" s="43"/>
      <c r="AS221" s="38"/>
      <c r="AT221" s="44"/>
      <c r="AU221" s="43"/>
      <c r="AV221" s="38"/>
      <c r="AW221" s="44"/>
      <c r="AX221" s="43"/>
      <c r="AY221" s="38"/>
      <c r="AZ221" s="44"/>
      <c r="BA221" s="43"/>
      <c r="BB221" s="38"/>
      <c r="BC221" s="44"/>
      <c r="BD221" s="43"/>
      <c r="BE221" s="38"/>
      <c r="BF221" s="44"/>
      <c r="BG221" s="43"/>
      <c r="BH221" s="38"/>
      <c r="BI221" s="44"/>
      <c r="BJ221" s="43"/>
      <c r="BK221" s="38"/>
      <c r="BL221" s="44"/>
      <c r="BM221" s="43"/>
      <c r="BN221" s="38"/>
      <c r="BO221" s="44"/>
      <c r="BP221" s="43"/>
      <c r="BQ221" s="38"/>
      <c r="BR221" s="44"/>
      <c r="BS221" s="43"/>
      <c r="BT221" s="38"/>
      <c r="BU221" s="44"/>
      <c r="BV221" s="43"/>
      <c r="BW221" s="38"/>
      <c r="BX221" s="44"/>
      <c r="BY221" s="43"/>
      <c r="BZ221" s="38"/>
      <c r="CA221" s="44"/>
      <c r="CB221" s="43">
        <f t="shared" si="249"/>
        <v>0</v>
      </c>
      <c r="CC221" s="38">
        <f t="shared" si="249"/>
        <v>0</v>
      </c>
      <c r="CD221" s="44"/>
      <c r="CE221" s="43"/>
      <c r="CF221" s="38"/>
      <c r="CG221" s="44"/>
      <c r="CH221" s="43"/>
      <c r="CI221" s="38"/>
      <c r="CJ221" s="44"/>
      <c r="CK221" s="43"/>
      <c r="CL221" s="38"/>
      <c r="CM221" s="44"/>
      <c r="CN221" s="43"/>
      <c r="CO221" s="38"/>
      <c r="CP221" s="44"/>
      <c r="CQ221" s="43"/>
      <c r="CR221" s="38"/>
      <c r="CS221" s="44"/>
      <c r="CT221" s="43"/>
      <c r="CU221" s="38"/>
      <c r="CV221" s="44"/>
      <c r="CW221" s="43"/>
      <c r="CX221" s="38"/>
      <c r="CY221" s="44"/>
      <c r="CZ221" s="43"/>
      <c r="DA221" s="38"/>
      <c r="DB221" s="44"/>
      <c r="DC221" s="43"/>
      <c r="DD221" s="38"/>
      <c r="DE221" s="44"/>
      <c r="DF221" s="43"/>
      <c r="DG221" s="38"/>
      <c r="DH221" s="44"/>
      <c r="DI221" s="43"/>
      <c r="DJ221" s="38"/>
      <c r="DK221" s="44"/>
      <c r="DL221" s="43"/>
      <c r="DM221" s="38"/>
      <c r="DN221" s="44"/>
      <c r="DO221" s="43">
        <f t="shared" si="186"/>
        <v>0</v>
      </c>
      <c r="DP221" s="38">
        <f t="shared" si="221"/>
        <v>0</v>
      </c>
      <c r="DQ221" s="44"/>
    </row>
    <row r="222" spans="2:121" x14ac:dyDescent="0.25">
      <c r="B222" s="199"/>
      <c r="C222" s="190"/>
      <c r="D222" s="83" t="s">
        <v>63</v>
      </c>
      <c r="E222" s="33">
        <v>0</v>
      </c>
      <c r="F222" s="34">
        <v>76.33</v>
      </c>
      <c r="G222" s="36">
        <f>SUM(E222,F222)</f>
        <v>76.33</v>
      </c>
      <c r="H222" s="33">
        <v>0</v>
      </c>
      <c r="I222" s="34">
        <v>229.00763359999999</v>
      </c>
      <c r="J222" s="36">
        <f>SUM(H222,I222)</f>
        <v>229.00763359999999</v>
      </c>
      <c r="K222" s="33">
        <v>0</v>
      </c>
      <c r="L222" s="34">
        <v>152.67175570000001</v>
      </c>
      <c r="M222" s="36">
        <f>SUM(K222,L222)</f>
        <v>152.67175570000001</v>
      </c>
      <c r="N222" s="33">
        <v>0</v>
      </c>
      <c r="O222" s="34">
        <v>229.00763359999999</v>
      </c>
      <c r="P222" s="36">
        <f>SUM(N222,O222)</f>
        <v>229.00763359999999</v>
      </c>
      <c r="Q222" s="33">
        <v>0</v>
      </c>
      <c r="R222" s="34">
        <v>152.67175570000001</v>
      </c>
      <c r="S222" s="36">
        <f>SUM(Q222,R222)</f>
        <v>152.67175570000001</v>
      </c>
      <c r="T222" s="33">
        <v>0</v>
      </c>
      <c r="U222" s="34">
        <v>229.00763359999999</v>
      </c>
      <c r="V222" s="36">
        <f>SUM(T222,U222)</f>
        <v>229.00763359999999</v>
      </c>
      <c r="W222" s="33">
        <v>0</v>
      </c>
      <c r="X222" s="34">
        <v>152.67175570000001</v>
      </c>
      <c r="Y222" s="36">
        <f>SUM(W222,X222)</f>
        <v>152.67175570000001</v>
      </c>
      <c r="Z222" s="33">
        <v>0</v>
      </c>
      <c r="AA222" s="34">
        <v>152.67175570000001</v>
      </c>
      <c r="AB222" s="36">
        <f>SUM(Z222,AA222)</f>
        <v>152.67175570000001</v>
      </c>
      <c r="AC222" s="33">
        <v>0</v>
      </c>
      <c r="AD222" s="34">
        <v>152.67175570000001</v>
      </c>
      <c r="AE222" s="36">
        <f>SUM(AC222,AD222)</f>
        <v>152.67175570000001</v>
      </c>
      <c r="AF222" s="33">
        <v>0</v>
      </c>
      <c r="AG222" s="34">
        <v>229.00763359999999</v>
      </c>
      <c r="AH222" s="36">
        <f t="shared" ref="AH222" si="265">SUM(AF222,AG222)</f>
        <v>229.00763359999999</v>
      </c>
      <c r="AI222" s="33">
        <v>0</v>
      </c>
      <c r="AJ222" s="34">
        <v>152.67175570000001</v>
      </c>
      <c r="AK222" s="36">
        <f>SUM(AI222,AJ222)</f>
        <v>152.67175570000001</v>
      </c>
      <c r="AL222" s="33">
        <v>0</v>
      </c>
      <c r="AM222" s="34">
        <v>229.00763359999999</v>
      </c>
      <c r="AN222" s="36">
        <f t="shared" ref="AN222" si="266">SUM(AL222,AM222)</f>
        <v>229.00763359999999</v>
      </c>
      <c r="AO222" s="33">
        <f>E222+H222+K222+N222+Q222+T222+W222+Z222+AC222+AF222+AI222+AL222</f>
        <v>0</v>
      </c>
      <c r="AP222" s="34">
        <f>F222+I222+L222+O222+R222+U222+X222+AA222+AD222+AG222+AJ222+AM222</f>
        <v>2137.3987021999997</v>
      </c>
      <c r="AQ222" s="36">
        <f>SUM(AO222:AP222)</f>
        <v>2137.3987021999997</v>
      </c>
      <c r="AR222" s="33">
        <v>0</v>
      </c>
      <c r="AS222" s="34">
        <v>42.18</v>
      </c>
      <c r="AT222" s="36">
        <f>SUM(AR222:AS222)</f>
        <v>42.18</v>
      </c>
      <c r="AU222" s="33">
        <v>0</v>
      </c>
      <c r="AV222" s="34">
        <v>152.67175570000001</v>
      </c>
      <c r="AW222" s="36">
        <f>SUM(AU222:AV222)</f>
        <v>152.67175570000001</v>
      </c>
      <c r="AX222" s="33">
        <v>0</v>
      </c>
      <c r="AY222" s="34">
        <v>381.67938930000003</v>
      </c>
      <c r="AZ222" s="36">
        <f>SUM(AX222:AY222)</f>
        <v>381.67938930000003</v>
      </c>
      <c r="BA222" s="33">
        <v>0</v>
      </c>
      <c r="BB222" s="34">
        <v>76.33</v>
      </c>
      <c r="BC222" s="36">
        <f>SUM(BA222:BB222)</f>
        <v>76.33</v>
      </c>
      <c r="BD222" s="33">
        <v>0</v>
      </c>
      <c r="BE222" s="34">
        <v>152.67175570000001</v>
      </c>
      <c r="BF222" s="36">
        <f>SUM(BD222:BE222)</f>
        <v>152.67175570000001</v>
      </c>
      <c r="BG222" s="33">
        <v>0</v>
      </c>
      <c r="BH222" s="34">
        <v>229.00763359999999</v>
      </c>
      <c r="BI222" s="36">
        <f>SUM(BG222:BH222)</f>
        <v>229.00763359999999</v>
      </c>
      <c r="BJ222" s="33">
        <v>0</v>
      </c>
      <c r="BK222" s="34">
        <v>152.67175570000001</v>
      </c>
      <c r="BL222" s="36">
        <f>SUM(BJ222:BK222)</f>
        <v>152.67175570000001</v>
      </c>
      <c r="BM222" s="33">
        <v>0</v>
      </c>
      <c r="BN222" s="34">
        <v>229.00763359999999</v>
      </c>
      <c r="BO222" s="36">
        <f>SUM(BM222:BN222)</f>
        <v>229.00763359999999</v>
      </c>
      <c r="BP222" s="33">
        <v>0</v>
      </c>
      <c r="BQ222" s="34">
        <v>152.67175570000001</v>
      </c>
      <c r="BR222" s="36">
        <f>SUM(BP222:BQ222)</f>
        <v>152.67175570000001</v>
      </c>
      <c r="BS222" s="33">
        <v>0</v>
      </c>
      <c r="BT222" s="34">
        <v>76.33</v>
      </c>
      <c r="BU222" s="36">
        <f>SUM(BS222:BT222)</f>
        <v>76.33</v>
      </c>
      <c r="BV222" s="33">
        <v>0</v>
      </c>
      <c r="BW222" s="34">
        <v>229.00763359999999</v>
      </c>
      <c r="BX222" s="36">
        <f>SUM(BV222:BW222)</f>
        <v>229.00763359999999</v>
      </c>
      <c r="BY222" s="33">
        <v>0</v>
      </c>
      <c r="BZ222" s="34">
        <v>152.67175570000001</v>
      </c>
      <c r="CA222" s="36">
        <f>SUM(BY222:BZ222)</f>
        <v>152.67175570000001</v>
      </c>
      <c r="CB222" s="33">
        <f>AR222+AU222+AX222+BA222+BD222+BG222+BJ222+BM222+BP222+BS222+BV222+BY222</f>
        <v>0</v>
      </c>
      <c r="CC222" s="34">
        <f>AS222+AV222+AY222+BB222+BE222+BH222+BK222+BN222+BQ222+BT222+BW222+BZ222</f>
        <v>2026.9010685999997</v>
      </c>
      <c r="CD222" s="36">
        <f>SUM(CB222:CC222)</f>
        <v>2026.9010685999997</v>
      </c>
      <c r="CE222" s="33">
        <v>0</v>
      </c>
      <c r="CF222" s="34">
        <v>152.67175570000001</v>
      </c>
      <c r="CG222" s="36">
        <f>SUM(CE222,CF222)</f>
        <v>152.67175570000001</v>
      </c>
      <c r="CH222" s="33">
        <v>0</v>
      </c>
      <c r="CI222" s="34">
        <v>152.67175570000001</v>
      </c>
      <c r="CJ222" s="36">
        <f>SUM(CH222:CI222)</f>
        <v>152.67175570000001</v>
      </c>
      <c r="CK222" s="33">
        <v>0</v>
      </c>
      <c r="CL222" s="34">
        <v>76.335877859999997</v>
      </c>
      <c r="CM222" s="36">
        <f>(CK222+CL222)</f>
        <v>76.335877859999997</v>
      </c>
      <c r="CN222" s="33">
        <v>0</v>
      </c>
      <c r="CO222" s="34">
        <v>152.67175570000001</v>
      </c>
      <c r="CP222" s="36">
        <f>(CN222+CO222)</f>
        <v>152.67175570000001</v>
      </c>
      <c r="CQ222" s="33">
        <v>0</v>
      </c>
      <c r="CR222" s="34">
        <v>152.67175570000001</v>
      </c>
      <c r="CS222" s="36">
        <f>SUM(CQ222:CR222)</f>
        <v>152.67175570000001</v>
      </c>
      <c r="CT222" s="33"/>
      <c r="CU222" s="34"/>
      <c r="CV222" s="36"/>
      <c r="CW222" s="33"/>
      <c r="CX222" s="34"/>
      <c r="CY222" s="36"/>
      <c r="CZ222" s="33"/>
      <c r="DA222" s="34"/>
      <c r="DB222" s="36"/>
      <c r="DC222" s="33"/>
      <c r="DD222" s="34"/>
      <c r="DE222" s="36"/>
      <c r="DF222" s="33"/>
      <c r="DG222" s="34"/>
      <c r="DH222" s="36"/>
      <c r="DI222" s="33"/>
      <c r="DJ222" s="34"/>
      <c r="DK222" s="36"/>
      <c r="DL222" s="33"/>
      <c r="DM222" s="34"/>
      <c r="DN222" s="36"/>
      <c r="DO222" s="33">
        <f>CE222+CH222+CK222+CN222+CQ222+CT222+CW222+CZ222+DC222+DF222+DI222+DL222</f>
        <v>0</v>
      </c>
      <c r="DP222" s="34">
        <f>CF222+CI222+CL222+CO222+CR222+CU222+CX222+DA222+DD222+DG222+DJ222+DM222</f>
        <v>687.02290066</v>
      </c>
      <c r="DQ222" s="36">
        <f>SUM(DO222:DP222)</f>
        <v>687.02290066</v>
      </c>
    </row>
    <row r="223" spans="2:121" x14ac:dyDescent="0.25">
      <c r="B223" s="199"/>
      <c r="C223" s="190"/>
      <c r="D223" s="84" t="s">
        <v>64</v>
      </c>
      <c r="E223" s="46">
        <f>E222</f>
        <v>0</v>
      </c>
      <c r="F223" s="47">
        <f>F222</f>
        <v>76.33</v>
      </c>
      <c r="G223" s="53">
        <f>SUM(E223:F223)</f>
        <v>76.33</v>
      </c>
      <c r="H223" s="46">
        <f>H222</f>
        <v>0</v>
      </c>
      <c r="I223" s="47">
        <f>I222</f>
        <v>229.00763359999999</v>
      </c>
      <c r="J223" s="53">
        <f>SUM(H223:I223)</f>
        <v>229.00763359999999</v>
      </c>
      <c r="K223" s="46">
        <f>K222</f>
        <v>0</v>
      </c>
      <c r="L223" s="47">
        <f>L222</f>
        <v>152.67175570000001</v>
      </c>
      <c r="M223" s="53">
        <f>SUM(K223:L223)</f>
        <v>152.67175570000001</v>
      </c>
      <c r="N223" s="46">
        <f>N222</f>
        <v>0</v>
      </c>
      <c r="O223" s="47">
        <f>O222</f>
        <v>229.00763359999999</v>
      </c>
      <c r="P223" s="53">
        <f>SUM(N223:O223)</f>
        <v>229.00763359999999</v>
      </c>
      <c r="Q223" s="46">
        <f>Q222</f>
        <v>0</v>
      </c>
      <c r="R223" s="47">
        <f>R222</f>
        <v>152.67175570000001</v>
      </c>
      <c r="S223" s="53">
        <f>SUM(Q223:R223)</f>
        <v>152.67175570000001</v>
      </c>
      <c r="T223" s="46">
        <f>T222</f>
        <v>0</v>
      </c>
      <c r="U223" s="47">
        <f>U222</f>
        <v>229.00763359999999</v>
      </c>
      <c r="V223" s="53">
        <f>SUM(T223:U223)</f>
        <v>229.00763359999999</v>
      </c>
      <c r="W223" s="46">
        <f>W222</f>
        <v>0</v>
      </c>
      <c r="X223" s="47">
        <f>X222</f>
        <v>152.67175570000001</v>
      </c>
      <c r="Y223" s="53">
        <f>SUM(W223:X223)</f>
        <v>152.67175570000001</v>
      </c>
      <c r="Z223" s="46">
        <f>Z222</f>
        <v>0</v>
      </c>
      <c r="AA223" s="47">
        <f>AA222</f>
        <v>152.67175570000001</v>
      </c>
      <c r="AB223" s="53">
        <f>SUM(Z223:AA223)</f>
        <v>152.67175570000001</v>
      </c>
      <c r="AC223" s="46">
        <f>AC222</f>
        <v>0</v>
      </c>
      <c r="AD223" s="47">
        <f>AD222</f>
        <v>152.67175570000001</v>
      </c>
      <c r="AE223" s="53">
        <f>SUM(AC223:AD223)</f>
        <v>152.67175570000001</v>
      </c>
      <c r="AF223" s="46">
        <f>AF222</f>
        <v>0</v>
      </c>
      <c r="AG223" s="47">
        <f>AG222</f>
        <v>229.00763359999999</v>
      </c>
      <c r="AH223" s="53">
        <f>SUM(AF223:AG223)</f>
        <v>229.00763359999999</v>
      </c>
      <c r="AI223" s="46">
        <f>AI222</f>
        <v>0</v>
      </c>
      <c r="AJ223" s="47">
        <f>AJ222</f>
        <v>152.67175570000001</v>
      </c>
      <c r="AK223" s="53">
        <f>SUM(AI223:AJ223)</f>
        <v>152.67175570000001</v>
      </c>
      <c r="AL223" s="46">
        <f>AL222</f>
        <v>0</v>
      </c>
      <c r="AM223" s="47">
        <f>AM222</f>
        <v>229.00763359999999</v>
      </c>
      <c r="AN223" s="53">
        <f>SUM(AL223:AM223)</f>
        <v>229.00763359999999</v>
      </c>
      <c r="AO223" s="46">
        <f t="shared" ref="AO223:AO232" si="267">E223+H223+K223+N223+Q223+T223+W223+Z223+AC223+AF223+AI223+AL223</f>
        <v>0</v>
      </c>
      <c r="AP223" s="47">
        <f>F223+I223+L223+O223+R223+U223+X223+AA223+AD223+AG223+AJ223+AM223</f>
        <v>2137.3987021999997</v>
      </c>
      <c r="AQ223" s="53">
        <f>SUM(AO223:AP223)</f>
        <v>2137.3987021999997</v>
      </c>
      <c r="AR223" s="46">
        <f>AR222</f>
        <v>0</v>
      </c>
      <c r="AS223" s="47">
        <f>AS222</f>
        <v>42.18</v>
      </c>
      <c r="AT223" s="53">
        <f>SUM(AR223:AS223)</f>
        <v>42.18</v>
      </c>
      <c r="AU223" s="46">
        <f>AU222</f>
        <v>0</v>
      </c>
      <c r="AV223" s="47">
        <f>AV222</f>
        <v>152.67175570000001</v>
      </c>
      <c r="AW223" s="53">
        <f>SUM(AU223:AV223)</f>
        <v>152.67175570000001</v>
      </c>
      <c r="AX223" s="46">
        <f>AX222</f>
        <v>0</v>
      </c>
      <c r="AY223" s="47">
        <f>AY222</f>
        <v>381.67938930000003</v>
      </c>
      <c r="AZ223" s="53">
        <f>SUM(AX223:AY223)</f>
        <v>381.67938930000003</v>
      </c>
      <c r="BA223" s="46">
        <f>BA222</f>
        <v>0</v>
      </c>
      <c r="BB223" s="47">
        <f>BB222</f>
        <v>76.33</v>
      </c>
      <c r="BC223" s="53">
        <f>SUM(BA223:BB223)</f>
        <v>76.33</v>
      </c>
      <c r="BD223" s="46">
        <f>BD222</f>
        <v>0</v>
      </c>
      <c r="BE223" s="47">
        <f>BE222</f>
        <v>152.67175570000001</v>
      </c>
      <c r="BF223" s="53">
        <f>SUM(BD223:BE223)</f>
        <v>152.67175570000001</v>
      </c>
      <c r="BG223" s="46">
        <f>BG222</f>
        <v>0</v>
      </c>
      <c r="BH223" s="47">
        <f>BH222</f>
        <v>229.00763359999999</v>
      </c>
      <c r="BI223" s="53">
        <f>SUM(BG223:BH223)</f>
        <v>229.00763359999999</v>
      </c>
      <c r="BJ223" s="46">
        <f>BJ222</f>
        <v>0</v>
      </c>
      <c r="BK223" s="47">
        <f>BK222</f>
        <v>152.67175570000001</v>
      </c>
      <c r="BL223" s="53">
        <f>SUM(BJ223:BK223)</f>
        <v>152.67175570000001</v>
      </c>
      <c r="BM223" s="46">
        <f>BM222</f>
        <v>0</v>
      </c>
      <c r="BN223" s="47">
        <f>BN222</f>
        <v>229.00763359999999</v>
      </c>
      <c r="BO223" s="53">
        <f>SUM(BM223:BN223)</f>
        <v>229.00763359999999</v>
      </c>
      <c r="BP223" s="46">
        <f>BP222</f>
        <v>0</v>
      </c>
      <c r="BQ223" s="47">
        <f>BQ222</f>
        <v>152.67175570000001</v>
      </c>
      <c r="BR223" s="53">
        <f>SUM(BP223:BQ223)</f>
        <v>152.67175570000001</v>
      </c>
      <c r="BS223" s="46">
        <f>BS222</f>
        <v>0</v>
      </c>
      <c r="BT223" s="47">
        <f>BT222</f>
        <v>76.33</v>
      </c>
      <c r="BU223" s="53">
        <f>SUM(BS223:BT223)</f>
        <v>76.33</v>
      </c>
      <c r="BV223" s="46">
        <f>BV222</f>
        <v>0</v>
      </c>
      <c r="BW223" s="47">
        <f>BW222</f>
        <v>229.00763359999999</v>
      </c>
      <c r="BX223" s="53">
        <f>SUM(BV223:BW223)</f>
        <v>229.00763359999999</v>
      </c>
      <c r="BY223" s="46">
        <f>BY222</f>
        <v>0</v>
      </c>
      <c r="BZ223" s="47">
        <f>BZ222</f>
        <v>152.67175570000001</v>
      </c>
      <c r="CA223" s="53">
        <f>SUM(BY223:BZ223)</f>
        <v>152.67175570000001</v>
      </c>
      <c r="CB223" s="46">
        <f t="shared" ref="CB223:CB232" si="268">AR223+AU223+AX223+BA223+BD223+BG223+BJ223+BM223+BP223+BS223+BV223+BY223</f>
        <v>0</v>
      </c>
      <c r="CC223" s="47">
        <f t="shared" ref="CC223:CC232" si="269">AS223+AV223+AY223+BB223+BE223+BH223+BK223+BN223+BQ223+BT223+BW223+BZ223</f>
        <v>2026.9010685999997</v>
      </c>
      <c r="CD223" s="53">
        <f>SUM(CB223:CC223)</f>
        <v>2026.9010685999997</v>
      </c>
      <c r="CE223" s="46">
        <f>CE222</f>
        <v>0</v>
      </c>
      <c r="CF223" s="47">
        <f>CF222</f>
        <v>152.67175570000001</v>
      </c>
      <c r="CG223" s="53">
        <f>SUM(CE223:CF223)</f>
        <v>152.67175570000001</v>
      </c>
      <c r="CH223" s="46">
        <f>CH222</f>
        <v>0</v>
      </c>
      <c r="CI223" s="47">
        <f>CI222</f>
        <v>152.67175570000001</v>
      </c>
      <c r="CJ223" s="53">
        <f>SUM(CH223:CI223)</f>
        <v>152.67175570000001</v>
      </c>
      <c r="CK223" s="46">
        <f>CK222</f>
        <v>0</v>
      </c>
      <c r="CL223" s="47">
        <f>CL222</f>
        <v>76.335877859999997</v>
      </c>
      <c r="CM223" s="53">
        <f>SUM(CK223:CL223)</f>
        <v>76.335877859999997</v>
      </c>
      <c r="CN223" s="46">
        <f>CN222</f>
        <v>0</v>
      </c>
      <c r="CO223" s="47">
        <f>CO222</f>
        <v>152.67175570000001</v>
      </c>
      <c r="CP223" s="53">
        <f>SUM(CN223:CO223)</f>
        <v>152.67175570000001</v>
      </c>
      <c r="CQ223" s="46">
        <f>CQ222</f>
        <v>0</v>
      </c>
      <c r="CR223" s="47">
        <f>CR222</f>
        <v>152.67175570000001</v>
      </c>
      <c r="CS223" s="53">
        <f>SUM(CQ223:CR223)</f>
        <v>152.67175570000001</v>
      </c>
      <c r="CT223" s="46">
        <f>CT222</f>
        <v>0</v>
      </c>
      <c r="CU223" s="47">
        <f>CU222</f>
        <v>0</v>
      </c>
      <c r="CV223" s="53">
        <f>SUM(CT223:CU223)</f>
        <v>0</v>
      </c>
      <c r="CW223" s="46">
        <f>CW222</f>
        <v>0</v>
      </c>
      <c r="CX223" s="47">
        <f>CX222</f>
        <v>0</v>
      </c>
      <c r="CY223" s="53">
        <f>SUM(CW223:CX223)</f>
        <v>0</v>
      </c>
      <c r="CZ223" s="46">
        <f>CZ222</f>
        <v>0</v>
      </c>
      <c r="DA223" s="47">
        <f>DA222</f>
        <v>0</v>
      </c>
      <c r="DB223" s="53">
        <f>SUM(CZ223:DA223)</f>
        <v>0</v>
      </c>
      <c r="DC223" s="46">
        <f>DC222</f>
        <v>0</v>
      </c>
      <c r="DD223" s="47">
        <f>DD222</f>
        <v>0</v>
      </c>
      <c r="DE223" s="53">
        <f>SUM(DC223:DD223)</f>
        <v>0</v>
      </c>
      <c r="DF223" s="46">
        <f>DF222</f>
        <v>0</v>
      </c>
      <c r="DG223" s="47">
        <f>DG222</f>
        <v>0</v>
      </c>
      <c r="DH223" s="53">
        <f>SUM(DF223:DG223)</f>
        <v>0</v>
      </c>
      <c r="DI223" s="46">
        <f>DI222</f>
        <v>0</v>
      </c>
      <c r="DJ223" s="47">
        <f>DJ222</f>
        <v>0</v>
      </c>
      <c r="DK223" s="53">
        <f>SUM(DI223:DJ223)</f>
        <v>0</v>
      </c>
      <c r="DL223" s="46">
        <f>DL222</f>
        <v>0</v>
      </c>
      <c r="DM223" s="47">
        <f>DM222</f>
        <v>0</v>
      </c>
      <c r="DN223" s="53">
        <f>SUM(DL223:DM223)</f>
        <v>0</v>
      </c>
      <c r="DO223" s="46">
        <f t="shared" ref="DO223:DO232" si="270">CE223+CH223+CK223+CN223+CQ223+CT223+CW223+CZ223+DC223+DF223+DI223+DL223</f>
        <v>0</v>
      </c>
      <c r="DP223" s="47">
        <f t="shared" ref="DP223:DP232" si="271">CF223+CI223+CL223+CO223+CR223+CU223+CX223+DA223+DD223+DG223+DJ223+DM223</f>
        <v>687.02290066</v>
      </c>
      <c r="DQ223" s="53">
        <f>SUM(DO223:DP223)</f>
        <v>687.02290066</v>
      </c>
    </row>
    <row r="224" spans="2:121" s="89" customFormat="1" ht="19.5" thickBot="1" x14ac:dyDescent="0.35">
      <c r="B224" s="202"/>
      <c r="C224" s="192"/>
      <c r="D224" s="88" t="s">
        <v>83</v>
      </c>
      <c r="E224" s="49">
        <f t="shared" ref="E224:AN224" si="272">+E220+E213+E223</f>
        <v>0</v>
      </c>
      <c r="F224" s="50">
        <f t="shared" si="272"/>
        <v>525.94832061069053</v>
      </c>
      <c r="G224" s="51">
        <f t="shared" si="272"/>
        <v>525.94832061069053</v>
      </c>
      <c r="H224" s="49">
        <f t="shared" si="272"/>
        <v>0</v>
      </c>
      <c r="I224" s="50">
        <f t="shared" si="272"/>
        <v>586.41984734046071</v>
      </c>
      <c r="J224" s="51">
        <f t="shared" si="272"/>
        <v>586.41984734046071</v>
      </c>
      <c r="K224" s="49">
        <f t="shared" si="272"/>
        <v>0</v>
      </c>
      <c r="L224" s="50">
        <f t="shared" si="272"/>
        <v>820.03816791374561</v>
      </c>
      <c r="M224" s="51">
        <f t="shared" si="272"/>
        <v>820.03816791374561</v>
      </c>
      <c r="N224" s="49">
        <f t="shared" si="272"/>
        <v>0</v>
      </c>
      <c r="O224" s="50">
        <f t="shared" si="272"/>
        <v>716.62977100458386</v>
      </c>
      <c r="P224" s="51">
        <f t="shared" si="272"/>
        <v>716.62977100458386</v>
      </c>
      <c r="Q224" s="49">
        <f t="shared" si="272"/>
        <v>0</v>
      </c>
      <c r="R224" s="50">
        <f t="shared" si="272"/>
        <v>746.77862592901215</v>
      </c>
      <c r="S224" s="51">
        <f t="shared" si="272"/>
        <v>746.77862592901215</v>
      </c>
      <c r="T224" s="49">
        <f t="shared" si="272"/>
        <v>0</v>
      </c>
      <c r="U224" s="50">
        <f t="shared" si="272"/>
        <v>776.49236642443168</v>
      </c>
      <c r="V224" s="51">
        <f t="shared" si="272"/>
        <v>776.49236642443168</v>
      </c>
      <c r="W224" s="49">
        <f t="shared" si="272"/>
        <v>0</v>
      </c>
      <c r="X224" s="50">
        <f t="shared" si="272"/>
        <v>641.90839692137774</v>
      </c>
      <c r="Y224" s="51">
        <f t="shared" si="272"/>
        <v>641.90839692137774</v>
      </c>
      <c r="Z224" s="49">
        <f t="shared" si="272"/>
        <v>0</v>
      </c>
      <c r="AA224" s="50">
        <f t="shared" si="272"/>
        <v>868.2290076084023</v>
      </c>
      <c r="AB224" s="51">
        <f t="shared" si="272"/>
        <v>868.2290076084023</v>
      </c>
      <c r="AC224" s="49">
        <f t="shared" si="272"/>
        <v>0</v>
      </c>
      <c r="AD224" s="50">
        <f t="shared" si="272"/>
        <v>897.14503814275372</v>
      </c>
      <c r="AE224" s="51">
        <f t="shared" si="272"/>
        <v>897.14503814275372</v>
      </c>
      <c r="AF224" s="49">
        <f t="shared" si="272"/>
        <v>0</v>
      </c>
      <c r="AG224" s="50">
        <f t="shared" si="272"/>
        <v>825.39312978321061</v>
      </c>
      <c r="AH224" s="51">
        <f t="shared" si="272"/>
        <v>825.39312978321061</v>
      </c>
      <c r="AI224" s="49">
        <f t="shared" si="272"/>
        <v>0</v>
      </c>
      <c r="AJ224" s="50">
        <f t="shared" si="272"/>
        <v>701.62595417328657</v>
      </c>
      <c r="AK224" s="51">
        <f t="shared" si="272"/>
        <v>701.62595417328657</v>
      </c>
      <c r="AL224" s="49">
        <f t="shared" si="272"/>
        <v>0</v>
      </c>
      <c r="AM224" s="50">
        <f t="shared" si="272"/>
        <v>643.96183207328556</v>
      </c>
      <c r="AN224" s="51">
        <f t="shared" si="272"/>
        <v>643.96183207328556</v>
      </c>
      <c r="AO224" s="49">
        <f t="shared" si="267"/>
        <v>0</v>
      </c>
      <c r="AP224" s="50">
        <f t="shared" ref="AP224:AP232" si="273">F224+I224+L224+O224+R224+U224+X224+AA224+AD224+AG224+AJ224+AM224</f>
        <v>8750.5704579252415</v>
      </c>
      <c r="AQ224" s="51">
        <f>+AQ220+AQ213+AQ223</f>
        <v>8750.5704579252415</v>
      </c>
      <c r="AR224" s="49">
        <f t="shared" ref="AR224:CA224" si="274">+AR220+AR213+AR223</f>
        <v>0</v>
      </c>
      <c r="AS224" s="50">
        <f t="shared" si="274"/>
        <v>564.08076329999994</v>
      </c>
      <c r="AT224" s="51">
        <f t="shared" si="274"/>
        <v>564.08076329999994</v>
      </c>
      <c r="AU224" s="49">
        <f t="shared" si="274"/>
        <v>0</v>
      </c>
      <c r="AV224" s="50">
        <f t="shared" si="274"/>
        <v>568.68702289999999</v>
      </c>
      <c r="AW224" s="51">
        <f t="shared" si="274"/>
        <v>568.68702289999999</v>
      </c>
      <c r="AX224" s="49">
        <f t="shared" si="274"/>
        <v>0.92054999999999998</v>
      </c>
      <c r="AY224" s="50">
        <f t="shared" si="274"/>
        <v>745.87786260000007</v>
      </c>
      <c r="AZ224" s="51">
        <f t="shared" si="274"/>
        <v>746.79841260000001</v>
      </c>
      <c r="BA224" s="49">
        <f t="shared" si="274"/>
        <v>0</v>
      </c>
      <c r="BB224" s="50">
        <f t="shared" si="274"/>
        <v>287.55519079999999</v>
      </c>
      <c r="BC224" s="51">
        <f t="shared" si="274"/>
        <v>287.55519079999999</v>
      </c>
      <c r="BD224" s="49">
        <f t="shared" si="274"/>
        <v>0</v>
      </c>
      <c r="BE224" s="50">
        <f t="shared" si="274"/>
        <v>667.55725189999998</v>
      </c>
      <c r="BF224" s="51">
        <f t="shared" si="274"/>
        <v>667.55725189999998</v>
      </c>
      <c r="BG224" s="49">
        <f t="shared" si="274"/>
        <v>0</v>
      </c>
      <c r="BH224" s="50">
        <f t="shared" si="274"/>
        <v>865.46564890000002</v>
      </c>
      <c r="BI224" s="51">
        <f t="shared" si="274"/>
        <v>865.46564890000002</v>
      </c>
      <c r="BJ224" s="49">
        <f t="shared" si="274"/>
        <v>0</v>
      </c>
      <c r="BK224" s="50">
        <f t="shared" si="274"/>
        <v>575.26717550000001</v>
      </c>
      <c r="BL224" s="51">
        <f t="shared" si="274"/>
        <v>575.26717550000001</v>
      </c>
      <c r="BM224" s="49">
        <f t="shared" si="274"/>
        <v>0</v>
      </c>
      <c r="BN224" s="50">
        <f t="shared" si="274"/>
        <v>807.14503819999993</v>
      </c>
      <c r="BO224" s="51">
        <f t="shared" si="274"/>
        <v>807.14503819999993</v>
      </c>
      <c r="BP224" s="49">
        <f t="shared" si="274"/>
        <v>0</v>
      </c>
      <c r="BQ224" s="50">
        <f t="shared" si="274"/>
        <v>409.27480910000003</v>
      </c>
      <c r="BR224" s="51">
        <f t="shared" si="274"/>
        <v>409.27480910000003</v>
      </c>
      <c r="BS224" s="49">
        <f t="shared" si="274"/>
        <v>0</v>
      </c>
      <c r="BT224" s="50">
        <f t="shared" si="274"/>
        <v>567.58954200000005</v>
      </c>
      <c r="BU224" s="51">
        <f t="shared" si="274"/>
        <v>567.58954200000005</v>
      </c>
      <c r="BV224" s="49">
        <f t="shared" si="274"/>
        <v>0</v>
      </c>
      <c r="BW224" s="50">
        <f t="shared" si="274"/>
        <v>494.46564890000002</v>
      </c>
      <c r="BX224" s="51">
        <f t="shared" si="274"/>
        <v>494.46564890000002</v>
      </c>
      <c r="BY224" s="49">
        <f t="shared" si="274"/>
        <v>0</v>
      </c>
      <c r="BZ224" s="50">
        <f t="shared" si="274"/>
        <v>517.5534351</v>
      </c>
      <c r="CA224" s="51">
        <f t="shared" si="274"/>
        <v>517.5534351</v>
      </c>
      <c r="CB224" s="49">
        <f t="shared" si="268"/>
        <v>0.92054999999999998</v>
      </c>
      <c r="CC224" s="50">
        <f t="shared" si="269"/>
        <v>7070.5193891999998</v>
      </c>
      <c r="CD224" s="51">
        <f>+CD220+CD213+CD223</f>
        <v>7071.4399391999996</v>
      </c>
      <c r="CE224" s="49">
        <f t="shared" ref="CE224:DN224" si="275">+CE220+CE213+CE223</f>
        <v>0</v>
      </c>
      <c r="CF224" s="50">
        <f t="shared" si="275"/>
        <v>472.29007630000001</v>
      </c>
      <c r="CG224" s="51">
        <f t="shared" si="275"/>
        <v>472.29007630000001</v>
      </c>
      <c r="CH224" s="49">
        <f t="shared" si="275"/>
        <v>0</v>
      </c>
      <c r="CI224" s="50">
        <f t="shared" si="275"/>
        <v>533.14503809999997</v>
      </c>
      <c r="CJ224" s="51">
        <f t="shared" si="275"/>
        <v>533.14503809999997</v>
      </c>
      <c r="CK224" s="49">
        <f t="shared" si="275"/>
        <v>0</v>
      </c>
      <c r="CL224" s="50">
        <f t="shared" si="275"/>
        <v>347.80152676</v>
      </c>
      <c r="CM224" s="51">
        <f t="shared" si="275"/>
        <v>347.80152676</v>
      </c>
      <c r="CN224" s="49">
        <f t="shared" si="275"/>
        <v>0</v>
      </c>
      <c r="CO224" s="50">
        <f t="shared" si="275"/>
        <v>453.25954200000001</v>
      </c>
      <c r="CP224" s="51">
        <f t="shared" si="275"/>
        <v>453.25954200000001</v>
      </c>
      <c r="CQ224" s="49">
        <f t="shared" si="275"/>
        <v>0</v>
      </c>
      <c r="CR224" s="50">
        <f t="shared" si="275"/>
        <v>524.13740460000008</v>
      </c>
      <c r="CS224" s="51">
        <f t="shared" si="275"/>
        <v>524.13740460000008</v>
      </c>
      <c r="CT224" s="49">
        <f t="shared" si="275"/>
        <v>0</v>
      </c>
      <c r="CU224" s="50">
        <f t="shared" si="275"/>
        <v>0</v>
      </c>
      <c r="CV224" s="51">
        <f t="shared" si="275"/>
        <v>0</v>
      </c>
      <c r="CW224" s="49">
        <f t="shared" si="275"/>
        <v>0</v>
      </c>
      <c r="CX224" s="50">
        <f t="shared" si="275"/>
        <v>0</v>
      </c>
      <c r="CY224" s="51">
        <f t="shared" si="275"/>
        <v>0</v>
      </c>
      <c r="CZ224" s="49">
        <f t="shared" si="275"/>
        <v>0</v>
      </c>
      <c r="DA224" s="50">
        <f t="shared" si="275"/>
        <v>0</v>
      </c>
      <c r="DB224" s="51">
        <f t="shared" si="275"/>
        <v>0</v>
      </c>
      <c r="DC224" s="49">
        <f t="shared" si="275"/>
        <v>0</v>
      </c>
      <c r="DD224" s="50">
        <f t="shared" si="275"/>
        <v>0</v>
      </c>
      <c r="DE224" s="51">
        <f t="shared" si="275"/>
        <v>0</v>
      </c>
      <c r="DF224" s="49">
        <f t="shared" si="275"/>
        <v>0</v>
      </c>
      <c r="DG224" s="50">
        <f t="shared" si="275"/>
        <v>0</v>
      </c>
      <c r="DH224" s="51">
        <f t="shared" si="275"/>
        <v>0</v>
      </c>
      <c r="DI224" s="49">
        <f t="shared" si="275"/>
        <v>0</v>
      </c>
      <c r="DJ224" s="50">
        <f t="shared" si="275"/>
        <v>0</v>
      </c>
      <c r="DK224" s="51">
        <f t="shared" si="275"/>
        <v>0</v>
      </c>
      <c r="DL224" s="49">
        <f t="shared" si="275"/>
        <v>0</v>
      </c>
      <c r="DM224" s="50">
        <f t="shared" si="275"/>
        <v>0</v>
      </c>
      <c r="DN224" s="51">
        <f t="shared" si="275"/>
        <v>0</v>
      </c>
      <c r="DO224" s="49">
        <f t="shared" si="270"/>
        <v>0</v>
      </c>
      <c r="DP224" s="50">
        <f t="shared" si="271"/>
        <v>2330.6335877600004</v>
      </c>
      <c r="DQ224" s="51">
        <f>+DQ220+DQ213+DQ223</f>
        <v>2330.6335877600004</v>
      </c>
    </row>
    <row r="225" spans="2:121" s="89" customFormat="1" ht="18.75" customHeight="1" x14ac:dyDescent="0.3">
      <c r="B225" s="151" t="s">
        <v>84</v>
      </c>
      <c r="C225" s="152"/>
      <c r="D225" s="152"/>
      <c r="E225" s="55">
        <f>SUM(E165+E181+E197+E213)</f>
        <v>18033.488549618367</v>
      </c>
      <c r="F225" s="56">
        <f>SUM(F165+F181+F197+F213)</f>
        <v>207447.62595419851</v>
      </c>
      <c r="G225" s="57">
        <f>SUM(E225,F225)</f>
        <v>225481.11450381688</v>
      </c>
      <c r="H225" s="55">
        <f>SUM(H165+H181+H197+H213)</f>
        <v>63506.906425801557</v>
      </c>
      <c r="I225" s="56">
        <f>SUM(I165+I181+I197+I213)</f>
        <v>26793.17874045805</v>
      </c>
      <c r="J225" s="57">
        <f>SUM(H225,I225)</f>
        <v>90300.085166259611</v>
      </c>
      <c r="K225" s="55">
        <f>SUM(K165+K181+K197+K213)</f>
        <v>122250.41975190844</v>
      </c>
      <c r="L225" s="56">
        <f>SUM(L165+L181+L197+L213)</f>
        <v>188001.88045801534</v>
      </c>
      <c r="M225" s="57">
        <f>SUM(K225,L225)</f>
        <v>310252.30020992376</v>
      </c>
      <c r="N225" s="55">
        <f>SUM(N165+N181+N197+N213)</f>
        <v>11948.919847328292</v>
      </c>
      <c r="O225" s="56">
        <f>SUM(O165+O181+O197+O213)</f>
        <v>122811.2748091604</v>
      </c>
      <c r="P225" s="57">
        <f>SUM(N225,O225)</f>
        <v>134760.19465648869</v>
      </c>
      <c r="Q225" s="55">
        <f>SUM(Q165+Q181+Q197+Q213)</f>
        <v>10846.234587786314</v>
      </c>
      <c r="R225" s="56">
        <f>SUM(R165+R181+R197+R213)</f>
        <v>118006.57068702289</v>
      </c>
      <c r="S225" s="57">
        <f>SUM(Q225,R225)</f>
        <v>128852.8052748092</v>
      </c>
      <c r="T225" s="55">
        <f>SUM(T165+T181+T197+T213)</f>
        <v>11623.428091603071</v>
      </c>
      <c r="U225" s="56">
        <f>SUM(U165+U181+U197+U213)</f>
        <v>96603.414389313024</v>
      </c>
      <c r="V225" s="57">
        <f>SUM(T225,U225)</f>
        <v>108226.84248091609</v>
      </c>
      <c r="W225" s="55">
        <f>SUM(W165+W181+W197+W213)</f>
        <v>12147.613893129783</v>
      </c>
      <c r="X225" s="56">
        <f>SUM(X165+X181+X197+X213)</f>
        <v>87599.490030534347</v>
      </c>
      <c r="Y225" s="57">
        <f>SUM(W225,X225)</f>
        <v>99747.103923664137</v>
      </c>
      <c r="Z225" s="55">
        <f>SUM(Z165+Z181+Z197+Z213)</f>
        <v>90616.090458015329</v>
      </c>
      <c r="AA225" s="56">
        <f>SUM(AA165+AA181+AA197+AA213)</f>
        <v>1234.641221374055</v>
      </c>
      <c r="AB225" s="57">
        <f>SUM(Z225,AA225)</f>
        <v>91850.731679389384</v>
      </c>
      <c r="AC225" s="55">
        <f>SUM(AC165+AC181+AC197+AC213)</f>
        <v>22949.534580152686</v>
      </c>
      <c r="AD225" s="56">
        <f>SUM(AD165+AD181+AD197+AD213)</f>
        <v>23372.114150529778</v>
      </c>
      <c r="AE225" s="57">
        <f>SUM(AC225,AD225)</f>
        <v>46321.648730682464</v>
      </c>
      <c r="AF225" s="55">
        <f>SUM(AF165+AF181+AF197+AF213)</f>
        <v>143345.56412305345</v>
      </c>
      <c r="AG225" s="56">
        <f>SUM(AG165+AG181+AG197+AG213)</f>
        <v>32458.472519084098</v>
      </c>
      <c r="AH225" s="57">
        <f>SUM(AF225,AG225)</f>
        <v>175804.03664213757</v>
      </c>
      <c r="AI225" s="55">
        <f>SUM(AI165+AI181+AI197+AI213)</f>
        <v>26235.594580152687</v>
      </c>
      <c r="AJ225" s="56">
        <f>SUM(AJ165+AJ181+AJ197+AJ213)</f>
        <v>34451.680916030768</v>
      </c>
      <c r="AK225" s="57">
        <f>SUM(AI225,AJ225)</f>
        <v>60687.275496183458</v>
      </c>
      <c r="AL225" s="55">
        <f>SUM(AL165+AL181+AL197+AL213)</f>
        <v>18362.320610687082</v>
      </c>
      <c r="AM225" s="56">
        <f>SUM(AM165+AM181+AM197+AM213)</f>
        <v>5479.5038167939001</v>
      </c>
      <c r="AN225" s="57">
        <f>SUM(AL225,AM225)</f>
        <v>23841.824427480984</v>
      </c>
      <c r="AO225" s="55">
        <f t="shared" si="267"/>
        <v>551866.11549923709</v>
      </c>
      <c r="AP225" s="56">
        <f t="shared" si="273"/>
        <v>944259.84769251512</v>
      </c>
      <c r="AQ225" s="57">
        <f>SUM(AO225,AP225)</f>
        <v>1496125.9631917523</v>
      </c>
      <c r="AR225" s="55">
        <f>SUM(AR165+AR181+AR197+AR213)</f>
        <v>66576.981674800001</v>
      </c>
      <c r="AS225" s="56">
        <f>SUM(AS165+AS181+AS197+AS213)</f>
        <v>11913.0572533</v>
      </c>
      <c r="AT225" s="57">
        <f>SUM(AR225,AS225)</f>
        <v>78490.038928099995</v>
      </c>
      <c r="AU225" s="55">
        <f>SUM(AU165+AU181+AU197+AU213)</f>
        <v>96435.690416000012</v>
      </c>
      <c r="AV225" s="56">
        <f>SUM(AV165+AV181+AV197+AV213)</f>
        <v>15080.9809145</v>
      </c>
      <c r="AW225" s="57">
        <f>SUM(AU225,AV225)</f>
        <v>111516.67133050002</v>
      </c>
      <c r="AX225" s="55">
        <f>SUM(AX165+AX181+AX197+AX213)</f>
        <v>110234.4018823939</v>
      </c>
      <c r="AY225" s="56">
        <f>SUM(AY165+AY181+AY197+AY213)</f>
        <v>31328.8381348</v>
      </c>
      <c r="AZ225" s="57">
        <f>SUM(AX225,AY225)</f>
        <v>141563.24001719389</v>
      </c>
      <c r="BA225" s="55">
        <f>SUM(BA165+BA181+BA197+BA213)</f>
        <v>98668.253603899997</v>
      </c>
      <c r="BB225" s="56">
        <f>SUM(BB165+BB181+BB197+BB213)</f>
        <v>41677.6933833</v>
      </c>
      <c r="BC225" s="57">
        <f>SUM(BA225,BB225)</f>
        <v>140345.9469872</v>
      </c>
      <c r="BD225" s="55">
        <f>SUM(BD165+BD181+BD197+BD213)</f>
        <v>17716.038289200002</v>
      </c>
      <c r="BE225" s="56">
        <f>SUM(BE165+BE181+BE197+BE213)</f>
        <v>26813.255543400002</v>
      </c>
      <c r="BF225" s="57">
        <f>SUM(BD225,BE225)</f>
        <v>44529.2938326</v>
      </c>
      <c r="BG225" s="55">
        <f>SUM(BG165+BG181+BG197+BG213)</f>
        <v>125093.681561</v>
      </c>
      <c r="BH225" s="56">
        <f>SUM(BH165+BH181+BH197+BH213)</f>
        <v>7580.8702288599998</v>
      </c>
      <c r="BI225" s="57">
        <f>SUM(BG225,BH225)</f>
        <v>132674.55178986001</v>
      </c>
      <c r="BJ225" s="55">
        <f>SUM(BJ165+BJ181+BJ197+BJ213)</f>
        <v>16717.214196000001</v>
      </c>
      <c r="BK225" s="56">
        <f>SUM(BK165+BK181+BK197+BK213)</f>
        <v>25353.152826200003</v>
      </c>
      <c r="BL225" s="57">
        <f>SUM(BJ225,BK225)</f>
        <v>42070.367022200007</v>
      </c>
      <c r="BM225" s="55">
        <f>SUM(BM165+BM181+BM197+BM213)</f>
        <v>8392.7022906000002</v>
      </c>
      <c r="BN225" s="56">
        <f>SUM(BN165+BN181+BN197+BN213)</f>
        <v>4769.8893129999997</v>
      </c>
      <c r="BO225" s="57">
        <f>SUM(BM225,BN225)</f>
        <v>13162.5916036</v>
      </c>
      <c r="BP225" s="55">
        <f>SUM(BP165+BP181+BP197+BP213)</f>
        <v>76167.720037999999</v>
      </c>
      <c r="BQ225" s="56">
        <f>SUM(BQ165+BQ181+BQ197+BQ213)</f>
        <v>779.27480909999997</v>
      </c>
      <c r="BR225" s="57">
        <f>SUM(BP225,BQ225)</f>
        <v>76946.994847099995</v>
      </c>
      <c r="BS225" s="55">
        <f>SUM(BS165+BS181+BS197+BS213)</f>
        <v>38999.1793846</v>
      </c>
      <c r="BT225" s="56">
        <f>SUM(BT165+BT181+BT197+BT213)</f>
        <v>5349.9465653999996</v>
      </c>
      <c r="BU225" s="57">
        <f>SUM(BS225,BT225)</f>
        <v>44349.125950000001</v>
      </c>
      <c r="BV225" s="55">
        <f>SUM(BV165+BV181+BV197+BV213)</f>
        <v>60641.047934999995</v>
      </c>
      <c r="BW225" s="56">
        <f>SUM(BW165+BW181+BW197+BW213)</f>
        <v>3587.6825344000003</v>
      </c>
      <c r="BX225" s="57">
        <f>SUM(BV225,BW225)</f>
        <v>64228.730469399998</v>
      </c>
      <c r="BY225" s="55">
        <f>SUM(BY165+BY181+BY197+BY213)</f>
        <v>88245.950153999991</v>
      </c>
      <c r="BZ225" s="56">
        <f>SUM(BZ165+BZ181+BZ197+BZ213)</f>
        <v>486.63740459999997</v>
      </c>
      <c r="CA225" s="57">
        <f>SUM(BY225,BZ225)</f>
        <v>88732.587558599989</v>
      </c>
      <c r="CB225" s="55">
        <f t="shared" si="268"/>
        <v>803888.86142549396</v>
      </c>
      <c r="CC225" s="56">
        <f t="shared" si="269"/>
        <v>174721.27891086001</v>
      </c>
      <c r="CD225" s="57">
        <f>SUM(CB225,CC225)</f>
        <v>978610.14033635403</v>
      </c>
      <c r="CE225" s="55">
        <f>SUM(CE165+CE181+CE197+CE213)</f>
        <v>5791.8167936999998</v>
      </c>
      <c r="CF225" s="56">
        <f>SUM(CF165+CF181+CF197+CF213)</f>
        <v>1910.0763359</v>
      </c>
      <c r="CG225" s="57">
        <f>SUM(CE225,CF225)</f>
        <v>7701.8931296000001</v>
      </c>
      <c r="CH225" s="55">
        <f>SUM(CH165+CH181+CH197+CH213)</f>
        <v>9266.1335878999998</v>
      </c>
      <c r="CI225" s="56">
        <f>SUM(CI165+CI181+CI197+CI213)</f>
        <v>2856.9236640700001</v>
      </c>
      <c r="CJ225" s="57">
        <f>SUM(CH225,CI225)</f>
        <v>12123.05725197</v>
      </c>
      <c r="CK225" s="55">
        <f>SUM(CK165+CK181+CK197+CK213)</f>
        <v>7712.5699580999999</v>
      </c>
      <c r="CL225" s="56">
        <f>SUM(CL165+CL181+CL197+CL213)</f>
        <v>682.26793896000004</v>
      </c>
      <c r="CM225" s="57">
        <f>SUM(CK225,CL225)</f>
        <v>8394.8378970600006</v>
      </c>
      <c r="CN225" s="55">
        <f>SUM(CN165+CN181+CN197+CN213)</f>
        <v>7155.3969463000003</v>
      </c>
      <c r="CO225" s="56">
        <f>SUM(CO165+CO181+CO197+CO213)</f>
        <v>36343.6183255</v>
      </c>
      <c r="CP225" s="57">
        <f>SUM(CN225,CO225)</f>
        <v>43499.015271800003</v>
      </c>
      <c r="CQ225" s="55">
        <f>SUM(CQ165+CQ181+CQ197+CQ213)</f>
        <v>897.37404579999998</v>
      </c>
      <c r="CR225" s="56">
        <f>SUM(CR165+CR181+CR197+CR213)</f>
        <v>2782.7480916</v>
      </c>
      <c r="CS225" s="57">
        <f>SUM(CQ225,CR225)</f>
        <v>3680.1221373999997</v>
      </c>
      <c r="CT225" s="55">
        <f>SUM(CT165+CT181+CT197+CT213)</f>
        <v>0</v>
      </c>
      <c r="CU225" s="56">
        <f>SUM(CU165+CU181+CU197+CU213)</f>
        <v>0</v>
      </c>
      <c r="CV225" s="57">
        <f>SUM(CT225,CU225)</f>
        <v>0</v>
      </c>
      <c r="CW225" s="55">
        <f>SUM(CW165+CW181+CW197+CW213)</f>
        <v>0</v>
      </c>
      <c r="CX225" s="56">
        <f>SUM(CX165+CX181+CX197+CX213)</f>
        <v>0</v>
      </c>
      <c r="CY225" s="57">
        <f>SUM(CW225,CX225)</f>
        <v>0</v>
      </c>
      <c r="CZ225" s="55">
        <f>SUM(CZ165+CZ181+CZ197+CZ213)</f>
        <v>0</v>
      </c>
      <c r="DA225" s="56">
        <f>SUM(DA165+DA181+DA197+DA213)</f>
        <v>0</v>
      </c>
      <c r="DB225" s="57">
        <f>SUM(CZ225,DA225)</f>
        <v>0</v>
      </c>
      <c r="DC225" s="55">
        <f>SUM(DC165+DC181+DC197+DC213)</f>
        <v>0</v>
      </c>
      <c r="DD225" s="56">
        <f>SUM(DD165+DD181+DD197+DD213)</f>
        <v>0</v>
      </c>
      <c r="DE225" s="57">
        <f>SUM(DC225,DD225)</f>
        <v>0</v>
      </c>
      <c r="DF225" s="55">
        <f>SUM(DF165+DF181+DF197+DF213)</f>
        <v>0</v>
      </c>
      <c r="DG225" s="56">
        <f>SUM(DG165+DG181+DG197+DG213)</f>
        <v>0</v>
      </c>
      <c r="DH225" s="57">
        <f>SUM(DF225,DG225)</f>
        <v>0</v>
      </c>
      <c r="DI225" s="55">
        <f>SUM(DI165+DI181+DI197+DI213)</f>
        <v>0</v>
      </c>
      <c r="DJ225" s="56">
        <f>SUM(DJ165+DJ181+DJ197+DJ213)</f>
        <v>0</v>
      </c>
      <c r="DK225" s="57">
        <f>SUM(DI225,DJ225)</f>
        <v>0</v>
      </c>
      <c r="DL225" s="55">
        <f>SUM(DL165+DL181+DL197+DL213)</f>
        <v>0</v>
      </c>
      <c r="DM225" s="56">
        <f>SUM(DM165+DM181+DM197+DM213)</f>
        <v>0</v>
      </c>
      <c r="DN225" s="57">
        <f>SUM(DL225,DM225)</f>
        <v>0</v>
      </c>
      <c r="DO225" s="55">
        <f t="shared" si="270"/>
        <v>30823.291331799999</v>
      </c>
      <c r="DP225" s="56">
        <f t="shared" si="271"/>
        <v>44575.634356030001</v>
      </c>
      <c r="DQ225" s="57">
        <f>SUM(DO225,DP225)</f>
        <v>75398.925687829993</v>
      </c>
    </row>
    <row r="226" spans="2:121" s="89" customFormat="1" ht="18.75" customHeight="1" x14ac:dyDescent="0.3">
      <c r="B226" s="151" t="s">
        <v>85</v>
      </c>
      <c r="C226" s="152"/>
      <c r="D226" s="152"/>
      <c r="E226" s="55">
        <f>SUM(E172+E188+E204+E220)</f>
        <v>1500</v>
      </c>
      <c r="F226" s="56">
        <f>SUM(F172+F188+F204+F220)</f>
        <v>23354.416000000001</v>
      </c>
      <c r="G226" s="57">
        <f>SUM(E226,F226)</f>
        <v>24854.416000000001</v>
      </c>
      <c r="H226" s="55">
        <f>SUM(H172+H188+H204+H220)</f>
        <v>8108</v>
      </c>
      <c r="I226" s="56">
        <f>SUM(I172+I188+I204+I220)</f>
        <v>6373214.8300000001</v>
      </c>
      <c r="J226" s="57">
        <f>SUM(H226,I226)</f>
        <v>6381322.8300000001</v>
      </c>
      <c r="K226" s="55">
        <f>SUM(K172+K188+K204+K220)</f>
        <v>1.714269</v>
      </c>
      <c r="L226" s="56">
        <f>SUM(L172+L188+L204+L220)</f>
        <v>27723.703311000005</v>
      </c>
      <c r="M226" s="57">
        <f>SUM(K226,L226)</f>
        <v>27725.417580000005</v>
      </c>
      <c r="N226" s="55">
        <f>SUM(N172+N188+N204+N220)</f>
        <v>4682.8009999999995</v>
      </c>
      <c r="O226" s="56">
        <f>SUM(O172+O188+O204+O220)</f>
        <v>51286.029000000002</v>
      </c>
      <c r="P226" s="57">
        <f>SUM(N226,O226)</f>
        <v>55968.83</v>
      </c>
      <c r="Q226" s="55">
        <f>SUM(Q172+Q188+Q204+Q220)</f>
        <v>6504.7209999999995</v>
      </c>
      <c r="R226" s="56">
        <f>SUM(R172+R188+R204+R220)</f>
        <v>12257.355000000001</v>
      </c>
      <c r="S226" s="57">
        <f>SUM(Q226,R226)</f>
        <v>18762.076000000001</v>
      </c>
      <c r="T226" s="55">
        <f>SUM(T172+T188+T204+T220)</f>
        <v>0</v>
      </c>
      <c r="U226" s="56">
        <f>SUM(U172+U188+U204+U220)</f>
        <v>1136236.6869999999</v>
      </c>
      <c r="V226" s="57">
        <f>SUM(T226,U226)</f>
        <v>1136236.6869999999</v>
      </c>
      <c r="W226" s="55">
        <f>SUM(W172+W188+W204+W220)</f>
        <v>3036</v>
      </c>
      <c r="X226" s="56">
        <f>SUM(X172+X188+X204+X220)</f>
        <v>31584.100000000002</v>
      </c>
      <c r="Y226" s="57">
        <f>SUM(W226,X226)</f>
        <v>34620.100000000006</v>
      </c>
      <c r="Z226" s="55">
        <f>SUM(Z172+Z188+Z204+Z220)</f>
        <v>997.58</v>
      </c>
      <c r="AA226" s="56">
        <f>SUM(AA172+AA188+AA204+AA220)</f>
        <v>37758.336000000003</v>
      </c>
      <c r="AB226" s="57">
        <f>SUM(Z226,AA226)</f>
        <v>38755.916000000005</v>
      </c>
      <c r="AC226" s="55">
        <f>SUM(AC172+AC188+AC204+AC220)</f>
        <v>0</v>
      </c>
      <c r="AD226" s="56">
        <f>SUM(AD172+AD188+AD204+AD220)</f>
        <v>59673.813000000009</v>
      </c>
      <c r="AE226" s="57">
        <f>SUM(AC226,AD226)</f>
        <v>59673.813000000009</v>
      </c>
      <c r="AF226" s="55">
        <f>SUM(AF172+AF188+AF204+AF220)</f>
        <v>1302863</v>
      </c>
      <c r="AG226" s="56">
        <f>SUM(AG172+AG188+AG204+AG220)</f>
        <v>24129.16</v>
      </c>
      <c r="AH226" s="57">
        <f>SUM(AF226,AG226)</f>
        <v>1326992.1599999999</v>
      </c>
      <c r="AI226" s="55">
        <f>SUM(AI172+AI188+AI204+AI220)</f>
        <v>1494</v>
      </c>
      <c r="AJ226" s="56">
        <f>SUM(AJ172+AJ188+AJ204+AJ220)</f>
        <v>21870.441999999999</v>
      </c>
      <c r="AK226" s="57">
        <f>SUM(AI226,AJ226)</f>
        <v>23364.441999999999</v>
      </c>
      <c r="AL226" s="55">
        <f>SUM(AL172+AL188+AL204+AL220)</f>
        <v>4330</v>
      </c>
      <c r="AM226" s="56">
        <f>SUM(AM172+AM188+AM204+AM220)</f>
        <v>31587.395</v>
      </c>
      <c r="AN226" s="57">
        <f>SUM(AL226,AM226)</f>
        <v>35917.395000000004</v>
      </c>
      <c r="AO226" s="55">
        <f t="shared" si="267"/>
        <v>1333517.8162690001</v>
      </c>
      <c r="AP226" s="56">
        <f t="shared" si="273"/>
        <v>7830676.2663110001</v>
      </c>
      <c r="AQ226" s="57">
        <f>SUM(AO226,AP226)</f>
        <v>9164194.0825800002</v>
      </c>
      <c r="AR226" s="55">
        <f>SUM(AR172+AR188+AR204+AR220)</f>
        <v>0</v>
      </c>
      <c r="AS226" s="56">
        <f>SUM(AS172+AS188+AS204+AS220)</f>
        <v>0</v>
      </c>
      <c r="AT226" s="57">
        <f>SUM(AR226,AS226)</f>
        <v>0</v>
      </c>
      <c r="AU226" s="55">
        <f>SUM(AU172+AU188+AU204+AU220)</f>
        <v>6202</v>
      </c>
      <c r="AV226" s="56">
        <f>SUM(AV172+AV188+AV204+AV220)</f>
        <v>0</v>
      </c>
      <c r="AW226" s="57">
        <f>SUM(AU226,AV226)</f>
        <v>6202</v>
      </c>
      <c r="AX226" s="55">
        <f>SUM(AX172+AX188+AX204+AX220)</f>
        <v>8192</v>
      </c>
      <c r="AY226" s="56">
        <f>SUM(AY172+AY188+AY204+AY220)</f>
        <v>36881.558000000005</v>
      </c>
      <c r="AZ226" s="57">
        <f>SUM(AX226,AY226)</f>
        <v>45073.558000000005</v>
      </c>
      <c r="BA226" s="55">
        <f>SUM(BA172+BA188+BA204+BA220)</f>
        <v>8439</v>
      </c>
      <c r="BB226" s="56">
        <f>SUM(BB172+BB188+BB204+BB220)</f>
        <v>7207.4</v>
      </c>
      <c r="BC226" s="57">
        <f>SUM(BA226,BB226)</f>
        <v>15646.4</v>
      </c>
      <c r="BD226" s="55">
        <f>SUM(BD172+BD188+BD204+BD220)</f>
        <v>3613.5</v>
      </c>
      <c r="BE226" s="56">
        <f>SUM(BE172+BE188+BE204+BE220)</f>
        <v>28554.45</v>
      </c>
      <c r="BF226" s="57">
        <f>SUM(BD226,BE226)</f>
        <v>32167.95</v>
      </c>
      <c r="BG226" s="55">
        <f>SUM(BG172+BG188+BG204+BG220)</f>
        <v>2260.1469999999999</v>
      </c>
      <c r="BH226" s="56">
        <f>SUM(BH172+BH188+BH204+BH220)</f>
        <v>31957.692020000002</v>
      </c>
      <c r="BI226" s="57">
        <f>SUM(BG226,BH226)</f>
        <v>34217.839019999999</v>
      </c>
      <c r="BJ226" s="55">
        <f>SUM(BJ172+BJ188+BJ204+BJ220)</f>
        <v>14904.286</v>
      </c>
      <c r="BK226" s="56">
        <f>SUM(BK172+BK188+BK204+BK220)</f>
        <v>33657.199999999997</v>
      </c>
      <c r="BL226" s="57">
        <f>SUM(BJ226,BK226)</f>
        <v>48561.485999999997</v>
      </c>
      <c r="BM226" s="55">
        <f>SUM(BM172+BM188+BM204+BM220)</f>
        <v>2164.56</v>
      </c>
      <c r="BN226" s="56">
        <f>SUM(BN172+BN188+BN204+BN220)</f>
        <v>29752.601999999999</v>
      </c>
      <c r="BO226" s="57">
        <f>SUM(BM226,BN226)</f>
        <v>31917.162</v>
      </c>
      <c r="BP226" s="55">
        <f>SUM(BP172+BP188+BP204+BP220)</f>
        <v>3097.55</v>
      </c>
      <c r="BQ226" s="56">
        <f>SUM(BQ172+BQ188+BQ204+BQ220)</f>
        <v>23779</v>
      </c>
      <c r="BR226" s="57">
        <f>SUM(BP226,BQ226)</f>
        <v>26876.55</v>
      </c>
      <c r="BS226" s="55">
        <f>SUM(BS172+BS188+BS204+BS220)</f>
        <v>0</v>
      </c>
      <c r="BT226" s="56">
        <f>SUM(BT172+BT188+BT204+BT220)</f>
        <v>29368.134999999998</v>
      </c>
      <c r="BU226" s="57">
        <f>SUM(BS226,BT226)</f>
        <v>29368.134999999998</v>
      </c>
      <c r="BV226" s="55">
        <f>SUM(BV172+BV188+BV204+BV220)</f>
        <v>7050</v>
      </c>
      <c r="BW226" s="56">
        <f>SUM(BW172+BW188+BW204+BW220)</f>
        <v>19486.263999999999</v>
      </c>
      <c r="BX226" s="57">
        <f>SUM(BV226,BW226)</f>
        <v>26536.263999999999</v>
      </c>
      <c r="BY226" s="55">
        <f>SUM(BY172+BY188+BY204+BY220)</f>
        <v>8335</v>
      </c>
      <c r="BZ226" s="56">
        <f>SUM(BZ172+BZ188+BZ204+BZ220)</f>
        <v>0</v>
      </c>
      <c r="CA226" s="57">
        <f>SUM(BY226,BZ226)</f>
        <v>8335</v>
      </c>
      <c r="CB226" s="55">
        <f t="shared" si="268"/>
        <v>64258.043000000005</v>
      </c>
      <c r="CC226" s="56">
        <f t="shared" si="269"/>
        <v>240644.30102000004</v>
      </c>
      <c r="CD226" s="57">
        <f>SUM(CB226,CC226)</f>
        <v>304902.34402000008</v>
      </c>
      <c r="CE226" s="55">
        <f>SUM(CE172+CE188+CE204+CE220)</f>
        <v>2696.904</v>
      </c>
      <c r="CF226" s="56">
        <f>SUM(CF172+CF188+CF204+CF220)</f>
        <v>15834</v>
      </c>
      <c r="CG226" s="57">
        <f>SUM(CE226,CF226)</f>
        <v>18530.903999999999</v>
      </c>
      <c r="CH226" s="55">
        <f>SUM(CH172+CH188+CH204+CH220)</f>
        <v>5538</v>
      </c>
      <c r="CI226" s="56">
        <f>SUM(CI172+CI188+CI204+CI220)</f>
        <v>35770.1</v>
      </c>
      <c r="CJ226" s="57">
        <f>SUM(CH226,CI226)</f>
        <v>41308.1</v>
      </c>
      <c r="CK226" s="55">
        <f>SUM(CK172+CK188+CK204+CK220)</f>
        <v>1545.2671755700001</v>
      </c>
      <c r="CL226" s="56">
        <f>SUM(CL172+CL188+CL204+CL220)</f>
        <v>35324.741000000002</v>
      </c>
      <c r="CM226" s="57">
        <f>SUM(CK226,CL226)</f>
        <v>36870.008175570001</v>
      </c>
      <c r="CN226" s="55">
        <f>SUM(CN172+CN188+CN204+CN220)</f>
        <v>0</v>
      </c>
      <c r="CO226" s="56">
        <f>SUM(CO172+CO188+CO204+CO220)</f>
        <v>18056.400000000001</v>
      </c>
      <c r="CP226" s="57">
        <f>SUM(CN226,CO226)</f>
        <v>18056.400000000001</v>
      </c>
      <c r="CQ226" s="55">
        <f>SUM(CQ172+CQ188+CQ204+CQ220)</f>
        <v>6170</v>
      </c>
      <c r="CR226" s="56">
        <f>SUM(CR172+CR188+CR204+CR220)</f>
        <v>37401.200000000004</v>
      </c>
      <c r="CS226" s="57">
        <f>SUM(CQ226,CR226)</f>
        <v>43571.200000000004</v>
      </c>
      <c r="CT226" s="55">
        <f>SUM(CT172+CT188+CT204+CT220)</f>
        <v>0</v>
      </c>
      <c r="CU226" s="56">
        <f>SUM(CU172+CU188+CU204+CU220)</f>
        <v>0</v>
      </c>
      <c r="CV226" s="57">
        <f>SUM(CT226,CU226)</f>
        <v>0</v>
      </c>
      <c r="CW226" s="55">
        <f>SUM(CW172+CW188+CW204+CW220)</f>
        <v>0</v>
      </c>
      <c r="CX226" s="56">
        <f>SUM(CX172+CX188+CX204+CX220)</f>
        <v>0</v>
      </c>
      <c r="CY226" s="57">
        <f>SUM(CW226,CX226)</f>
        <v>0</v>
      </c>
      <c r="CZ226" s="55">
        <f>SUM(CZ172+CZ188+CZ204+CZ220)</f>
        <v>0</v>
      </c>
      <c r="DA226" s="56">
        <f>SUM(DA172+DA188+DA204+DA220)</f>
        <v>0</v>
      </c>
      <c r="DB226" s="57">
        <f>SUM(CZ226,DA226)</f>
        <v>0</v>
      </c>
      <c r="DC226" s="55">
        <f>SUM(DC172+DC188+DC204+DC220)</f>
        <v>0</v>
      </c>
      <c r="DD226" s="56">
        <f>SUM(DD172+DD188+DD204+DD220)</f>
        <v>0</v>
      </c>
      <c r="DE226" s="57">
        <f>SUM(DC226,DD226)</f>
        <v>0</v>
      </c>
      <c r="DF226" s="55">
        <f>SUM(DF172+DF188+DF204+DF220)</f>
        <v>0</v>
      </c>
      <c r="DG226" s="56">
        <f>SUM(DG172+DG188+DG204+DG220)</f>
        <v>0</v>
      </c>
      <c r="DH226" s="57">
        <f>SUM(DF226,DG226)</f>
        <v>0</v>
      </c>
      <c r="DI226" s="55">
        <f>SUM(DI172+DI188+DI204+DI220)</f>
        <v>0</v>
      </c>
      <c r="DJ226" s="56">
        <f>SUM(DJ172+DJ188+DJ204+DJ220)</f>
        <v>0</v>
      </c>
      <c r="DK226" s="57">
        <f>SUM(DI226,DJ226)</f>
        <v>0</v>
      </c>
      <c r="DL226" s="55">
        <f>SUM(DL172+DL188+DL204+DL220)</f>
        <v>0</v>
      </c>
      <c r="DM226" s="56">
        <f>SUM(DM172+DM188+DM204+DM220)</f>
        <v>0</v>
      </c>
      <c r="DN226" s="57">
        <f>SUM(DL226,DM226)</f>
        <v>0</v>
      </c>
      <c r="DO226" s="55">
        <f t="shared" si="270"/>
        <v>15950.17117557</v>
      </c>
      <c r="DP226" s="56">
        <f t="shared" si="271"/>
        <v>142386.44100000002</v>
      </c>
      <c r="DQ226" s="57">
        <f>SUM(DO226,DP226)</f>
        <v>158336.61217557002</v>
      </c>
    </row>
    <row r="227" spans="2:121" s="89" customFormat="1" ht="18.75" customHeight="1" x14ac:dyDescent="0.3">
      <c r="B227" s="151" t="s">
        <v>77</v>
      </c>
      <c r="C227" s="193"/>
      <c r="D227" s="193"/>
      <c r="E227" s="55">
        <f>SUM(E175,E191,E207,E223)</f>
        <v>114.5038168</v>
      </c>
      <c r="F227" s="56">
        <f t="shared" ref="F227:AN227" si="276">SUM(F175,F191,F207,F223)</f>
        <v>76.33</v>
      </c>
      <c r="G227" s="57">
        <f t="shared" si="276"/>
        <v>190.83381679999999</v>
      </c>
      <c r="H227" s="55">
        <f t="shared" si="276"/>
        <v>229.00763359999999</v>
      </c>
      <c r="I227" s="56">
        <f t="shared" si="276"/>
        <v>229.00763359999999</v>
      </c>
      <c r="J227" s="57">
        <f t="shared" si="276"/>
        <v>458.01526719999998</v>
      </c>
      <c r="K227" s="55">
        <f t="shared" si="276"/>
        <v>114.5038168</v>
      </c>
      <c r="L227" s="56">
        <f t="shared" si="276"/>
        <v>152.67175570000001</v>
      </c>
      <c r="M227" s="57">
        <f t="shared" si="276"/>
        <v>267.17557249999999</v>
      </c>
      <c r="N227" s="55">
        <f t="shared" si="276"/>
        <v>329.0648855</v>
      </c>
      <c r="O227" s="56">
        <f t="shared" si="276"/>
        <v>229.00763359999999</v>
      </c>
      <c r="P227" s="57">
        <f t="shared" si="276"/>
        <v>558.07251910000002</v>
      </c>
      <c r="Q227" s="55">
        <f t="shared" si="276"/>
        <v>229.00763359999999</v>
      </c>
      <c r="R227" s="56">
        <f t="shared" si="276"/>
        <v>152.67175570000001</v>
      </c>
      <c r="S227" s="57">
        <f t="shared" si="276"/>
        <v>381.67938930000003</v>
      </c>
      <c r="T227" s="55">
        <f t="shared" si="276"/>
        <v>229.00763359999999</v>
      </c>
      <c r="U227" s="56">
        <f t="shared" si="276"/>
        <v>229.00763359999999</v>
      </c>
      <c r="V227" s="57">
        <f t="shared" si="276"/>
        <v>458.01526719999998</v>
      </c>
      <c r="W227" s="55">
        <f t="shared" si="276"/>
        <v>229.00763359999999</v>
      </c>
      <c r="X227" s="56">
        <f t="shared" si="276"/>
        <v>152.67175570000001</v>
      </c>
      <c r="Y227" s="57">
        <f t="shared" si="276"/>
        <v>381.67938930000003</v>
      </c>
      <c r="Z227" s="55">
        <f t="shared" si="276"/>
        <v>458.01526719999998</v>
      </c>
      <c r="AA227" s="56">
        <f t="shared" si="276"/>
        <v>152.67175570000001</v>
      </c>
      <c r="AB227" s="57">
        <f t="shared" si="276"/>
        <v>610.68702289999999</v>
      </c>
      <c r="AC227" s="55">
        <f t="shared" si="276"/>
        <v>114.5</v>
      </c>
      <c r="AD227" s="56">
        <f t="shared" si="276"/>
        <v>152.67175570000001</v>
      </c>
      <c r="AE227" s="57">
        <f t="shared" si="276"/>
        <v>267.17175570000001</v>
      </c>
      <c r="AF227" s="55">
        <f t="shared" si="276"/>
        <v>229.00763359999999</v>
      </c>
      <c r="AG227" s="56">
        <f t="shared" si="276"/>
        <v>229.00763359999999</v>
      </c>
      <c r="AH227" s="57">
        <f t="shared" si="276"/>
        <v>458.01526719999998</v>
      </c>
      <c r="AI227" s="55">
        <f t="shared" si="276"/>
        <v>229.00763359999999</v>
      </c>
      <c r="AJ227" s="56">
        <f t="shared" si="276"/>
        <v>152.67175570000001</v>
      </c>
      <c r="AK227" s="57">
        <f t="shared" si="276"/>
        <v>381.67938930000003</v>
      </c>
      <c r="AL227" s="55">
        <f t="shared" si="276"/>
        <v>229.00763359999999</v>
      </c>
      <c r="AM227" s="56">
        <f t="shared" si="276"/>
        <v>229.00763359999999</v>
      </c>
      <c r="AN227" s="57">
        <f t="shared" si="276"/>
        <v>458.01526719999998</v>
      </c>
      <c r="AO227" s="55">
        <f t="shared" si="267"/>
        <v>2733.6412215000005</v>
      </c>
      <c r="AP227" s="56">
        <f t="shared" si="273"/>
        <v>2137.3987021999997</v>
      </c>
      <c r="AQ227" s="57">
        <f>SUM(AQ175,AQ191,AQ207,AQ223)</f>
        <v>4871.0399237000001</v>
      </c>
      <c r="AR227" s="55">
        <f>SUM(AR175,AR191,AR207,AR223)</f>
        <v>343.5114504</v>
      </c>
      <c r="AS227" s="56">
        <f t="shared" ref="AS227:CA227" si="277">SUM(AS175,AS191,AS207,AS223)</f>
        <v>3068.6917559999997</v>
      </c>
      <c r="AT227" s="57">
        <f t="shared" si="277"/>
        <v>3412.2032063999995</v>
      </c>
      <c r="AU227" s="55">
        <f t="shared" si="277"/>
        <v>613.68503820000001</v>
      </c>
      <c r="AV227" s="56">
        <f t="shared" si="277"/>
        <v>215.1517557</v>
      </c>
      <c r="AW227" s="57">
        <f t="shared" si="277"/>
        <v>828.83679389999998</v>
      </c>
      <c r="AX227" s="55">
        <f t="shared" si="277"/>
        <v>229.00763359999999</v>
      </c>
      <c r="AY227" s="56">
        <f t="shared" si="277"/>
        <v>381.67938930000003</v>
      </c>
      <c r="AZ227" s="57">
        <f t="shared" si="277"/>
        <v>610.68702289999999</v>
      </c>
      <c r="BA227" s="55">
        <f t="shared" si="277"/>
        <v>221.3740458</v>
      </c>
      <c r="BB227" s="56">
        <f t="shared" si="277"/>
        <v>76.33</v>
      </c>
      <c r="BC227" s="57">
        <f t="shared" si="277"/>
        <v>297.70404580000002</v>
      </c>
      <c r="BD227" s="55">
        <f t="shared" si="277"/>
        <v>331.91984730000001</v>
      </c>
      <c r="BE227" s="56">
        <f t="shared" si="277"/>
        <v>152.67175570000001</v>
      </c>
      <c r="BF227" s="57">
        <f t="shared" si="277"/>
        <v>484.59160300000002</v>
      </c>
      <c r="BG227" s="55">
        <f t="shared" si="277"/>
        <v>229.00763359999999</v>
      </c>
      <c r="BH227" s="56">
        <f t="shared" si="277"/>
        <v>229.00763359999999</v>
      </c>
      <c r="BI227" s="57">
        <f t="shared" si="277"/>
        <v>458.01526719999998</v>
      </c>
      <c r="BJ227" s="55">
        <f t="shared" si="277"/>
        <v>366.4122137</v>
      </c>
      <c r="BK227" s="56">
        <f t="shared" si="277"/>
        <v>152.67175570000001</v>
      </c>
      <c r="BL227" s="57">
        <f t="shared" si="277"/>
        <v>519.0839694</v>
      </c>
      <c r="BM227" s="55">
        <f t="shared" si="277"/>
        <v>343.5114504</v>
      </c>
      <c r="BN227" s="56">
        <f t="shared" si="277"/>
        <v>229.00763359999999</v>
      </c>
      <c r="BO227" s="57">
        <f t="shared" si="277"/>
        <v>572.51908400000002</v>
      </c>
      <c r="BP227" s="55">
        <f t="shared" si="277"/>
        <v>114.503816793894</v>
      </c>
      <c r="BQ227" s="56">
        <f t="shared" si="277"/>
        <v>152.67175570000001</v>
      </c>
      <c r="BR227" s="57">
        <f t="shared" si="277"/>
        <v>267.17557249389404</v>
      </c>
      <c r="BS227" s="55">
        <f t="shared" si="277"/>
        <v>30114.503820000002</v>
      </c>
      <c r="BT227" s="56">
        <f t="shared" si="277"/>
        <v>2541.33</v>
      </c>
      <c r="BU227" s="57">
        <f t="shared" si="277"/>
        <v>32655.833820000003</v>
      </c>
      <c r="BV227" s="55">
        <f t="shared" si="277"/>
        <v>114.5</v>
      </c>
      <c r="BW227" s="56">
        <f t="shared" si="277"/>
        <v>229.00763359999999</v>
      </c>
      <c r="BX227" s="57">
        <f t="shared" si="277"/>
        <v>343.50763359999996</v>
      </c>
      <c r="BY227" s="55">
        <f t="shared" si="277"/>
        <v>0</v>
      </c>
      <c r="BZ227" s="56">
        <f t="shared" si="277"/>
        <v>152.67175570000001</v>
      </c>
      <c r="CA227" s="57">
        <f t="shared" si="277"/>
        <v>152.67175570000001</v>
      </c>
      <c r="CB227" s="55">
        <f t="shared" si="268"/>
        <v>33021.936949793897</v>
      </c>
      <c r="CC227" s="56">
        <f t="shared" si="269"/>
        <v>7580.8928246000005</v>
      </c>
      <c r="CD227" s="57">
        <f>SUM(CD175,CD191,CD207,CD223)</f>
        <v>40602.829774393889</v>
      </c>
      <c r="CE227" s="55">
        <f>SUM(CE175,CE191,CE207,CE223)</f>
        <v>114.5038168</v>
      </c>
      <c r="CF227" s="56">
        <f t="shared" ref="CF227:DN227" si="278">SUM(CF175,CF191,CF207,CF223)</f>
        <v>254.12595420000002</v>
      </c>
      <c r="CG227" s="57">
        <f t="shared" si="278"/>
        <v>368.62977100000001</v>
      </c>
      <c r="CH227" s="55">
        <f t="shared" si="278"/>
        <v>114.5038168</v>
      </c>
      <c r="CI227" s="56">
        <f t="shared" si="278"/>
        <v>152.67175570000001</v>
      </c>
      <c r="CJ227" s="57">
        <f t="shared" si="278"/>
        <v>267.17557249999999</v>
      </c>
      <c r="CK227" s="55">
        <f t="shared" si="278"/>
        <v>114.5038168</v>
      </c>
      <c r="CL227" s="56">
        <f t="shared" si="278"/>
        <v>76.335877859999997</v>
      </c>
      <c r="CM227" s="57">
        <f t="shared" si="278"/>
        <v>190.83969465999999</v>
      </c>
      <c r="CN227" s="55">
        <f t="shared" si="278"/>
        <v>0</v>
      </c>
      <c r="CO227" s="56">
        <f t="shared" si="278"/>
        <v>152.67175570000001</v>
      </c>
      <c r="CP227" s="57">
        <f t="shared" si="278"/>
        <v>152.67175570000001</v>
      </c>
      <c r="CQ227" s="55">
        <f t="shared" si="278"/>
        <v>0</v>
      </c>
      <c r="CR227" s="56">
        <f t="shared" si="278"/>
        <v>152.67175570000001</v>
      </c>
      <c r="CS227" s="57">
        <f t="shared" si="278"/>
        <v>152.67175570000001</v>
      </c>
      <c r="CT227" s="55">
        <f t="shared" si="278"/>
        <v>0</v>
      </c>
      <c r="CU227" s="56">
        <f t="shared" si="278"/>
        <v>0</v>
      </c>
      <c r="CV227" s="57">
        <f t="shared" si="278"/>
        <v>0</v>
      </c>
      <c r="CW227" s="55">
        <f t="shared" si="278"/>
        <v>0</v>
      </c>
      <c r="CX227" s="56">
        <f t="shared" si="278"/>
        <v>0</v>
      </c>
      <c r="CY227" s="57">
        <f t="shared" si="278"/>
        <v>0</v>
      </c>
      <c r="CZ227" s="55">
        <f t="shared" si="278"/>
        <v>0</v>
      </c>
      <c r="DA227" s="56">
        <f t="shared" si="278"/>
        <v>0</v>
      </c>
      <c r="DB227" s="57">
        <f t="shared" si="278"/>
        <v>0</v>
      </c>
      <c r="DC227" s="55">
        <f t="shared" si="278"/>
        <v>0</v>
      </c>
      <c r="DD227" s="56">
        <f t="shared" si="278"/>
        <v>0</v>
      </c>
      <c r="DE227" s="57">
        <f t="shared" si="278"/>
        <v>0</v>
      </c>
      <c r="DF227" s="55">
        <f t="shared" si="278"/>
        <v>0</v>
      </c>
      <c r="DG227" s="56">
        <f t="shared" si="278"/>
        <v>0</v>
      </c>
      <c r="DH227" s="57">
        <f t="shared" si="278"/>
        <v>0</v>
      </c>
      <c r="DI227" s="55">
        <f t="shared" si="278"/>
        <v>0</v>
      </c>
      <c r="DJ227" s="56">
        <f t="shared" si="278"/>
        <v>0</v>
      </c>
      <c r="DK227" s="57">
        <f t="shared" si="278"/>
        <v>0</v>
      </c>
      <c r="DL227" s="55">
        <f t="shared" si="278"/>
        <v>0</v>
      </c>
      <c r="DM227" s="56">
        <f t="shared" si="278"/>
        <v>0</v>
      </c>
      <c r="DN227" s="57">
        <f t="shared" si="278"/>
        <v>0</v>
      </c>
      <c r="DO227" s="55">
        <f t="shared" si="270"/>
        <v>343.5114504</v>
      </c>
      <c r="DP227" s="56">
        <f t="shared" si="271"/>
        <v>788.47709916000008</v>
      </c>
      <c r="DQ227" s="57">
        <f>SUM(DQ175,DQ191,DQ207,DQ223)</f>
        <v>1131.9885495600001</v>
      </c>
    </row>
    <row r="228" spans="2:121" s="94" customFormat="1" ht="21.75" thickBot="1" x14ac:dyDescent="0.4">
      <c r="B228" s="200" t="s">
        <v>86</v>
      </c>
      <c r="C228" s="201"/>
      <c r="D228" s="201"/>
      <c r="E228" s="58">
        <f>E224+E208+E192+E176</f>
        <v>19647.992366418366</v>
      </c>
      <c r="F228" s="59">
        <f>F224+F208+F192+F176</f>
        <v>230878.37195419849</v>
      </c>
      <c r="G228" s="68">
        <f>SUM(E228,F228)</f>
        <v>250526.36432061685</v>
      </c>
      <c r="H228" s="58">
        <f>H224+H208+H192+H176</f>
        <v>71843.914059401548</v>
      </c>
      <c r="I228" s="59">
        <f>I224+I208+I192+I176</f>
        <v>6400237.0163740581</v>
      </c>
      <c r="J228" s="68">
        <f>SUM(H228,I228)</f>
        <v>6472080.9304334596</v>
      </c>
      <c r="K228" s="58">
        <f>K224+K208+K192+K176</f>
        <v>122366.63783770843</v>
      </c>
      <c r="L228" s="59">
        <f>L224+L208+L192+L176</f>
        <v>215878.25552471535</v>
      </c>
      <c r="M228" s="68">
        <f>SUM(K228,L228)</f>
        <v>338244.89336242375</v>
      </c>
      <c r="N228" s="58">
        <f>N224+N208+N192+N176</f>
        <v>16960.785732828292</v>
      </c>
      <c r="O228" s="59">
        <f>O224+O208+O192+O176</f>
        <v>174326.3114427604</v>
      </c>
      <c r="P228" s="68">
        <f>SUM(N228,O228)</f>
        <v>191287.09717558869</v>
      </c>
      <c r="Q228" s="58">
        <f>Q224+Q208+Q192+Q176</f>
        <v>17579.963221386315</v>
      </c>
      <c r="R228" s="59">
        <f>R224+R208+R192+R176</f>
        <v>130416.59744272291</v>
      </c>
      <c r="S228" s="68">
        <f>SUM(Q228,R228)</f>
        <v>147996.56066410922</v>
      </c>
      <c r="T228" s="58">
        <f>T224+T208+T192+T176</f>
        <v>11852.435725203071</v>
      </c>
      <c r="U228" s="59">
        <f>U224+U208+U192+U176</f>
        <v>1233069.109022913</v>
      </c>
      <c r="V228" s="68">
        <f>SUM(T228,U228)</f>
        <v>1244921.5447481161</v>
      </c>
      <c r="W228" s="58">
        <f>W224+W208+W192+W176</f>
        <v>15412.621526729781</v>
      </c>
      <c r="X228" s="59">
        <f>X224+X208+X192+X176</f>
        <v>119336.26178623436</v>
      </c>
      <c r="Y228" s="68">
        <f>SUM(W228,X228)</f>
        <v>134748.88331296414</v>
      </c>
      <c r="Z228" s="58">
        <f>Z224+Z208+Z192+Z176</f>
        <v>92071.685725215328</v>
      </c>
      <c r="AA228" s="59">
        <f>AA224+AA208+AA192+AA176</f>
        <v>39145.648977074059</v>
      </c>
      <c r="AB228" s="68">
        <f>SUM(Z228,AA228)</f>
        <v>131217.33470228937</v>
      </c>
      <c r="AC228" s="58">
        <f>AC224+AC208+AC192+AC176</f>
        <v>23064.034580152686</v>
      </c>
      <c r="AD228" s="59">
        <f>AD224+AD208+AD192+AD176</f>
        <v>83198.598906229789</v>
      </c>
      <c r="AE228" s="68">
        <f>SUM(AC228,AD228)</f>
        <v>106262.63348638247</v>
      </c>
      <c r="AF228" s="58">
        <f>AF224+AF208+AF192+AF176</f>
        <v>1446437.5717566533</v>
      </c>
      <c r="AG228" s="59">
        <f>AG224+AG208+AG192+AG176</f>
        <v>56816.640152684093</v>
      </c>
      <c r="AH228" s="68">
        <f>SUM(AF228,AG228)</f>
        <v>1503254.2119093374</v>
      </c>
      <c r="AI228" s="58">
        <f>AI224+AI208+AI192+AI176</f>
        <v>27958.602213752685</v>
      </c>
      <c r="AJ228" s="59">
        <f>AJ224+AJ208+AJ192+AJ176</f>
        <v>56474.794671730764</v>
      </c>
      <c r="AK228" s="68">
        <f>SUM(AI228,AJ228)</f>
        <v>84433.396885483453</v>
      </c>
      <c r="AL228" s="58">
        <f>AL224+AL208+AL192+AL176</f>
        <v>22921.328244287084</v>
      </c>
      <c r="AM228" s="59">
        <f>AM224+AM208+AM192+AM176</f>
        <v>37295.906450393901</v>
      </c>
      <c r="AN228" s="68">
        <f>SUM(AL228,AM228)</f>
        <v>60217.234694680985</v>
      </c>
      <c r="AO228" s="58">
        <f t="shared" si="267"/>
        <v>1888117.5729897369</v>
      </c>
      <c r="AP228" s="59">
        <f t="shared" si="273"/>
        <v>8777073.5127057172</v>
      </c>
      <c r="AQ228" s="68">
        <f>SUM(AO228,AP228)</f>
        <v>10665191.085695455</v>
      </c>
      <c r="AR228" s="58">
        <f>AR224+AR208+AR192+AR176</f>
        <v>66920.49312520001</v>
      </c>
      <c r="AS228" s="59">
        <f>AS224+AS208+AS192+AS176</f>
        <v>14981.7490093</v>
      </c>
      <c r="AT228" s="68">
        <f>SUM(AR228,AS228)</f>
        <v>81902.242134500004</v>
      </c>
      <c r="AU228" s="58">
        <f>AU224+AU208+AU192+AU176</f>
        <v>103251.3754542</v>
      </c>
      <c r="AV228" s="59">
        <f>AV224+AV208+AV192+AV176</f>
        <v>15296.132670199999</v>
      </c>
      <c r="AW228" s="68">
        <f>SUM(AU228,AV228)</f>
        <v>118547.50812439999</v>
      </c>
      <c r="AX228" s="58">
        <f>AX224+AX208+AX192+AX176</f>
        <v>118655.4095159939</v>
      </c>
      <c r="AY228" s="59">
        <f>AY224+AY208+AY192+AY176</f>
        <v>68592.075524100015</v>
      </c>
      <c r="AZ228" s="68">
        <f>SUM(AX228,AY228)</f>
        <v>187247.48504009392</v>
      </c>
      <c r="BA228" s="58">
        <f>BA224+BA208+BA192+BA176</f>
        <v>107328.62764969999</v>
      </c>
      <c r="BB228" s="59">
        <f>BB224+BB208+BB192+BB176</f>
        <v>48961.423383300003</v>
      </c>
      <c r="BC228" s="68">
        <f>SUM(BA228,BB228)</f>
        <v>156290.051033</v>
      </c>
      <c r="BD228" s="58">
        <f>BD224+BD208+BD192+BD176</f>
        <v>21661.458136500001</v>
      </c>
      <c r="BE228" s="59">
        <f>BE224+BE208+BE192+BE176</f>
        <v>55520.377299100008</v>
      </c>
      <c r="BF228" s="68">
        <f>SUM(BD228,BE228)</f>
        <v>77181.835435600005</v>
      </c>
      <c r="BG228" s="58">
        <f>BG224+BG208+BG192+BG176</f>
        <v>127582.83619460001</v>
      </c>
      <c r="BH228" s="59">
        <f>BH224+BH208+BH192+BH176</f>
        <v>39767.569882460004</v>
      </c>
      <c r="BI228" s="68">
        <f>SUM(BG228,BH228)</f>
        <v>167350.40607706</v>
      </c>
      <c r="BJ228" s="58">
        <f>BJ224+BJ208+BJ192+BJ176</f>
        <v>31987.912409700002</v>
      </c>
      <c r="BK228" s="59">
        <f>BK224+BK208+BK192+BK176</f>
        <v>59163.024581899997</v>
      </c>
      <c r="BL228" s="68">
        <f>SUM(BJ228,BK228)</f>
        <v>91150.9369916</v>
      </c>
      <c r="BM228" s="58">
        <f>BM224+BM208+BM192+BM176</f>
        <v>10900.773740999999</v>
      </c>
      <c r="BN228" s="59">
        <f>BN224+BN208+BN192+BN176</f>
        <v>34751.498946599997</v>
      </c>
      <c r="BO228" s="68">
        <f>SUM(BM228,BN228)</f>
        <v>45652.272687599994</v>
      </c>
      <c r="BP228" s="58">
        <f>BP224+BP208+BP192+BP176</f>
        <v>79379.773854793893</v>
      </c>
      <c r="BQ228" s="59">
        <f>BQ224+BQ208+BQ192+BQ176</f>
        <v>24710.9465648</v>
      </c>
      <c r="BR228" s="68">
        <f>SUM(BP228,BQ228)</f>
        <v>104090.7204195939</v>
      </c>
      <c r="BS228" s="58">
        <f>BS224+BS208+BS192+BS176</f>
        <v>69113.683204600005</v>
      </c>
      <c r="BT228" s="59">
        <f>BT224+BT208+BT192+BT176</f>
        <v>37259.411565399998</v>
      </c>
      <c r="BU228" s="68">
        <f>SUM(BS228,BT228)</f>
        <v>106373.09477</v>
      </c>
      <c r="BV228" s="58">
        <f>BV224+BV208+BV192+BV176</f>
        <v>67805.547934999995</v>
      </c>
      <c r="BW228" s="59">
        <f>BW224+BW208+BW192+BW176</f>
        <v>23302.954167999997</v>
      </c>
      <c r="BX228" s="68">
        <f>SUM(BV228,BW228)</f>
        <v>91108.502102999992</v>
      </c>
      <c r="BY228" s="58">
        <f>BY224+BY208+BY192+BY176</f>
        <v>96580.950153999991</v>
      </c>
      <c r="BZ228" s="59">
        <f>BZ224+BZ208+BZ192+BZ176</f>
        <v>639.30916030000003</v>
      </c>
      <c r="CA228" s="68">
        <f>SUM(BY228,BZ228)</f>
        <v>97220.259314299998</v>
      </c>
      <c r="CB228" s="58">
        <f t="shared" si="268"/>
        <v>901168.84137528774</v>
      </c>
      <c r="CC228" s="59">
        <f t="shared" si="269"/>
        <v>422946.47275546001</v>
      </c>
      <c r="CD228" s="68">
        <f>SUM(CB228,CC228)</f>
        <v>1324115.3141307477</v>
      </c>
      <c r="CE228" s="58">
        <f>CE224+CE208+CE192+CE176</f>
        <v>8603.2246105000013</v>
      </c>
      <c r="CF228" s="59">
        <f>CF224+CF208+CF192+CF176</f>
        <v>17998.202290099998</v>
      </c>
      <c r="CG228" s="68">
        <f>SUM(CE228,CF228)</f>
        <v>26601.426900599999</v>
      </c>
      <c r="CH228" s="58">
        <f>CH224+CH208+CH192+CH176</f>
        <v>14918.637404699999</v>
      </c>
      <c r="CI228" s="59">
        <f>CI224+CI208+CI192+CI176</f>
        <v>38779.695419769996</v>
      </c>
      <c r="CJ228" s="68">
        <f>SUM(CH228,CI228)</f>
        <v>53698.332824469995</v>
      </c>
      <c r="CK228" s="58">
        <f>CK224+CK208+CK192+CK176</f>
        <v>9372.3409504700012</v>
      </c>
      <c r="CL228" s="59">
        <f>CL224+CL208+CL192+CL176</f>
        <v>36083.344816819998</v>
      </c>
      <c r="CM228" s="68">
        <f>SUM(CK228,CL228)</f>
        <v>45455.685767290001</v>
      </c>
      <c r="CN228" s="58">
        <f>CN224+CN208+CN192+CN176</f>
        <v>7155.3969463000003</v>
      </c>
      <c r="CO228" s="59">
        <f>CO224+CO208+CO192+CO176</f>
        <v>54552.690081200002</v>
      </c>
      <c r="CP228" s="68">
        <f>SUM(CN228,CO228)</f>
        <v>61708.087027500005</v>
      </c>
      <c r="CQ228" s="58">
        <f>CQ224+CQ208+CQ192+CQ176</f>
        <v>7067.3740458000002</v>
      </c>
      <c r="CR228" s="59">
        <f>CR224+CR208+CR192+CR176</f>
        <v>40336.619847300004</v>
      </c>
      <c r="CS228" s="68">
        <f>SUM(CQ228,CR228)</f>
        <v>47403.993893100007</v>
      </c>
      <c r="CT228" s="58">
        <f>CT224+CT208+CT192+CT176</f>
        <v>0</v>
      </c>
      <c r="CU228" s="59">
        <f>CU224+CU208+CU192+CU176</f>
        <v>0</v>
      </c>
      <c r="CV228" s="68">
        <f>SUM(CT228,CU228)</f>
        <v>0</v>
      </c>
      <c r="CW228" s="58">
        <f>CW224+CW208+CW192+CW176</f>
        <v>0</v>
      </c>
      <c r="CX228" s="59">
        <f>CX224+CX208+CX192+CX176</f>
        <v>0</v>
      </c>
      <c r="CY228" s="68">
        <f>SUM(CW228,CX228)</f>
        <v>0</v>
      </c>
      <c r="CZ228" s="58">
        <f>CZ224+CZ208+CZ192+CZ176</f>
        <v>0</v>
      </c>
      <c r="DA228" s="59">
        <f>DA224+DA208+DA192+DA176</f>
        <v>0</v>
      </c>
      <c r="DB228" s="68">
        <f>SUM(CZ228,DA228)</f>
        <v>0</v>
      </c>
      <c r="DC228" s="58">
        <f>DC224+DC208+DC192+DC176</f>
        <v>0</v>
      </c>
      <c r="DD228" s="59">
        <f>DD224+DD208+DD192+DD176</f>
        <v>0</v>
      </c>
      <c r="DE228" s="68">
        <f>SUM(DC228,DD228)</f>
        <v>0</v>
      </c>
      <c r="DF228" s="58">
        <f>DF224+DF208+DF192+DF176</f>
        <v>0</v>
      </c>
      <c r="DG228" s="59">
        <f>DG224+DG208+DG192+DG176</f>
        <v>0</v>
      </c>
      <c r="DH228" s="68">
        <f>SUM(DF228,DG228)</f>
        <v>0</v>
      </c>
      <c r="DI228" s="58">
        <f>DI224+DI208+DI192+DI176</f>
        <v>0</v>
      </c>
      <c r="DJ228" s="59">
        <f>DJ224+DJ208+DJ192+DJ176</f>
        <v>0</v>
      </c>
      <c r="DK228" s="68">
        <f>SUM(DI228,DJ228)</f>
        <v>0</v>
      </c>
      <c r="DL228" s="58">
        <f>DL224+DL208+DL192+DL176</f>
        <v>0</v>
      </c>
      <c r="DM228" s="59">
        <f>DM224+DM208+DM192+DM176</f>
        <v>0</v>
      </c>
      <c r="DN228" s="68">
        <f>SUM(DL228,DM228)</f>
        <v>0</v>
      </c>
      <c r="DO228" s="58">
        <f t="shared" si="270"/>
        <v>47116.973957770009</v>
      </c>
      <c r="DP228" s="59">
        <f t="shared" si="271"/>
        <v>187750.55245518999</v>
      </c>
      <c r="DQ228" s="68">
        <f>SUM(DO228,DP228)</f>
        <v>234867.52641296</v>
      </c>
    </row>
    <row r="229" spans="2:121" s="94" customFormat="1" ht="21" x14ac:dyDescent="0.35">
      <c r="B229" s="203" t="s">
        <v>87</v>
      </c>
      <c r="C229" s="204"/>
      <c r="D229" s="204"/>
      <c r="E229" s="69">
        <f>E225+E157</f>
        <v>2065765.4894010804</v>
      </c>
      <c r="F229" s="70">
        <f>F225+F157</f>
        <v>990538.08045573102</v>
      </c>
      <c r="G229" s="60">
        <f>SUM(E229,F229)</f>
        <v>3056303.5698568113</v>
      </c>
      <c r="H229" s="69">
        <f>H225+H157</f>
        <v>2381184.9720643722</v>
      </c>
      <c r="I229" s="70">
        <f>I225+I157</f>
        <v>765075.53287603916</v>
      </c>
      <c r="J229" s="60">
        <f>SUM(H229,I229)</f>
        <v>3146260.5049404111</v>
      </c>
      <c r="K229" s="69">
        <f>K225+K157</f>
        <v>3658327.5608397108</v>
      </c>
      <c r="L229" s="70">
        <f>L225+L157</f>
        <v>1347448.473985204</v>
      </c>
      <c r="M229" s="60">
        <f>SUM(K229,L229)</f>
        <v>5005776.0348249152</v>
      </c>
      <c r="N229" s="69">
        <f>N225+N157</f>
        <v>3294890.6289873049</v>
      </c>
      <c r="O229" s="70">
        <f>O225+O157</f>
        <v>3246911.1798515925</v>
      </c>
      <c r="P229" s="60">
        <f>SUM(N229,O229)</f>
        <v>6541801.8088388974</v>
      </c>
      <c r="Q229" s="69">
        <f>Q225+Q157</f>
        <v>3324941.4219095376</v>
      </c>
      <c r="R229" s="70">
        <f>R225+R157</f>
        <v>3907816.6805981644</v>
      </c>
      <c r="S229" s="60">
        <f>SUM(Q229,R229)</f>
        <v>7232758.1025077021</v>
      </c>
      <c r="T229" s="69">
        <f>T225+T157</f>
        <v>2603523.7640062221</v>
      </c>
      <c r="U229" s="70">
        <f>U225+U157</f>
        <v>1180258.5435853074</v>
      </c>
      <c r="V229" s="60">
        <f>SUM(T229,U229)</f>
        <v>3783782.3075915296</v>
      </c>
      <c r="W229" s="69">
        <f>W225+W157</f>
        <v>3012352.6852330216</v>
      </c>
      <c r="X229" s="70">
        <f>X225+X157</f>
        <v>1767234.342351197</v>
      </c>
      <c r="Y229" s="60">
        <f>SUM(W229,X229)</f>
        <v>4779587.0275842184</v>
      </c>
      <c r="Z229" s="69">
        <f>Z225+Z157</f>
        <v>2987688.6514869463</v>
      </c>
      <c r="AA229" s="70">
        <f>AA225+AA157</f>
        <v>695924.87359503156</v>
      </c>
      <c r="AB229" s="60">
        <f>SUM(Z229,AA229)</f>
        <v>3683613.5250819777</v>
      </c>
      <c r="AC229" s="69">
        <f>AC225+AC157</f>
        <v>3104939.5612510606</v>
      </c>
      <c r="AD229" s="70">
        <f>AD225+AD157</f>
        <v>927839.35542701418</v>
      </c>
      <c r="AE229" s="60">
        <f>SUM(AC229,AD229)</f>
        <v>4032778.9166780747</v>
      </c>
      <c r="AF229" s="69">
        <f>AF225+AF157</f>
        <v>2643130.7570646326</v>
      </c>
      <c r="AG229" s="70">
        <f>AG225+AG157</f>
        <v>1020681.4436335156</v>
      </c>
      <c r="AH229" s="60">
        <f>SUM(AF229,AG229)</f>
        <v>3663812.2006981485</v>
      </c>
      <c r="AI229" s="69">
        <f>AI225+AI157</f>
        <v>2661193.4767352329</v>
      </c>
      <c r="AJ229" s="70">
        <f>AJ225+AJ157</f>
        <v>1853611.3703359189</v>
      </c>
      <c r="AK229" s="60">
        <f>SUM(AI229,AJ229)</f>
        <v>4514804.8470711522</v>
      </c>
      <c r="AL229" s="69">
        <f>AL225+AL157</f>
        <v>2929088.6488558785</v>
      </c>
      <c r="AM229" s="70">
        <f>AM225+AM157</f>
        <v>1112814.5202233032</v>
      </c>
      <c r="AN229" s="60">
        <f>SUM(AL229,AM229)</f>
        <v>4041903.1690791817</v>
      </c>
      <c r="AO229" s="69">
        <f t="shared" si="267"/>
        <v>34667027.617835008</v>
      </c>
      <c r="AP229" s="70">
        <f t="shared" si="273"/>
        <v>18816154.396918017</v>
      </c>
      <c r="AQ229" s="60">
        <f>SUM(AO229,AP229)</f>
        <v>53483182.014753029</v>
      </c>
      <c r="AR229" s="69">
        <f>AR225+AR157</f>
        <v>3558544.4802736002</v>
      </c>
      <c r="AS229" s="70">
        <f>AS225+AS157</f>
        <v>1097872.0018438001</v>
      </c>
      <c r="AT229" s="60">
        <f>SUM(AR229,AS229)</f>
        <v>4656416.4821174005</v>
      </c>
      <c r="AU229" s="69">
        <f>AU225+AU157</f>
        <v>3114147.7040455518</v>
      </c>
      <c r="AV229" s="70">
        <f>AV225+AV157</f>
        <v>593391.52073649992</v>
      </c>
      <c r="AW229" s="60">
        <f>SUM(AU229,AV229)</f>
        <v>3707539.2247820515</v>
      </c>
      <c r="AX229" s="69">
        <f>AX225+AX157</f>
        <v>3453630.458120394</v>
      </c>
      <c r="AY229" s="70">
        <f>AY225+AY157</f>
        <v>1250449.0009256999</v>
      </c>
      <c r="AZ229" s="60">
        <f>SUM(AX229,AY229)</f>
        <v>4704079.4590460937</v>
      </c>
      <c r="BA229" s="69">
        <f>BA225+BA157</f>
        <v>3352858.3571256995</v>
      </c>
      <c r="BB229" s="70">
        <f>BB225+BB157</f>
        <v>1355070.3471442999</v>
      </c>
      <c r="BC229" s="60">
        <f>SUM(BA229,BB229)</f>
        <v>4707928.7042699996</v>
      </c>
      <c r="BD229" s="69">
        <f>BD225+BD157</f>
        <v>2682645.0692602</v>
      </c>
      <c r="BE229" s="70">
        <f>BE225+BE157</f>
        <v>1083195.3259775001</v>
      </c>
      <c r="BF229" s="60">
        <f>SUM(BD229,BE229)</f>
        <v>3765840.3952377001</v>
      </c>
      <c r="BG229" s="69">
        <f>BG225+BG157</f>
        <v>3210465.1420201003</v>
      </c>
      <c r="BH229" s="70">
        <f>BH225+BH157</f>
        <v>1158852.4894126386</v>
      </c>
      <c r="BI229" s="60">
        <f>SUM(BG229,BH229)</f>
        <v>4369317.6314327391</v>
      </c>
      <c r="BJ229" s="69">
        <f>BJ225+BJ157</f>
        <v>3249460.3701879997</v>
      </c>
      <c r="BK229" s="70">
        <f>BK225+BK157</f>
        <v>806267.69138436276</v>
      </c>
      <c r="BL229" s="60">
        <f>SUM(BJ229,BK229)</f>
        <v>4055728.0615723627</v>
      </c>
      <c r="BM229" s="69">
        <f>BM225+BM157</f>
        <v>2618861.0124871344</v>
      </c>
      <c r="BN229" s="70">
        <f>BN225+BN157</f>
        <v>1774621.6272570002</v>
      </c>
      <c r="BO229" s="60">
        <f>SUM(BM229,BN229)</f>
        <v>4393482.6397441346</v>
      </c>
      <c r="BP229" s="69">
        <f>BP225+BP157</f>
        <v>1738764.0455763</v>
      </c>
      <c r="BQ229" s="70">
        <f>BQ225+BQ157</f>
        <v>3380406.695300879</v>
      </c>
      <c r="BR229" s="60">
        <f>SUM(BP229,BQ229)</f>
        <v>5119170.7408771794</v>
      </c>
      <c r="BS229" s="69">
        <f>BS225+BS157</f>
        <v>3097548.5053486</v>
      </c>
      <c r="BT229" s="70">
        <f>BT225+BT157</f>
        <v>2177151.6704857787</v>
      </c>
      <c r="BU229" s="60">
        <f>SUM(BS229,BT229)</f>
        <v>5274700.1758343782</v>
      </c>
      <c r="BV229" s="69">
        <f>BV225+BV157</f>
        <v>3355404.7467239997</v>
      </c>
      <c r="BW229" s="70">
        <f>BW225+BW157</f>
        <v>1230659.0756494</v>
      </c>
      <c r="BX229" s="60">
        <f>SUM(BV229,BW229)</f>
        <v>4586063.8223733995</v>
      </c>
      <c r="BY229" s="69">
        <f>BY225+BY157</f>
        <v>2888491.034304</v>
      </c>
      <c r="BZ229" s="70">
        <f>BZ225+BZ157</f>
        <v>719585.5841948</v>
      </c>
      <c r="CA229" s="60">
        <f>SUM(BY229,BZ229)</f>
        <v>3608076.6184987999</v>
      </c>
      <c r="CB229" s="69">
        <f t="shared" si="268"/>
        <v>36320820.925473578</v>
      </c>
      <c r="CC229" s="70">
        <f t="shared" si="269"/>
        <v>16627523.030312659</v>
      </c>
      <c r="CD229" s="60">
        <f>SUM(CB229,CC229)</f>
        <v>52948343.955786236</v>
      </c>
      <c r="CE229" s="69">
        <f>CE225+CE157</f>
        <v>2451919.7684849212</v>
      </c>
      <c r="CF229" s="70">
        <f>CF225+CF157</f>
        <v>897558.87925370003</v>
      </c>
      <c r="CG229" s="60">
        <f>SUM(CE229,CF229)</f>
        <v>3349478.6477386211</v>
      </c>
      <c r="CH229" s="69">
        <f>CH225+CH157</f>
        <v>3179935.5707963998</v>
      </c>
      <c r="CI229" s="70">
        <f>CI225+CI157</f>
        <v>940042.97751857003</v>
      </c>
      <c r="CJ229" s="60">
        <f>SUM(CH229,CI229)</f>
        <v>4119978.54831497</v>
      </c>
      <c r="CK229" s="69">
        <f>CK225+CK157</f>
        <v>2749079.2183156996</v>
      </c>
      <c r="CL229" s="70">
        <f>CL225+CL157</f>
        <v>1145076.25448766</v>
      </c>
      <c r="CM229" s="60">
        <f>SUM(CK229,CL229)</f>
        <v>3894155.4728033599</v>
      </c>
      <c r="CN229" s="69">
        <f>CN225+CN157</f>
        <v>2796526.5665356996</v>
      </c>
      <c r="CO229" s="70">
        <f>CO225+CO157</f>
        <v>952479.65290190012</v>
      </c>
      <c r="CP229" s="60">
        <f>SUM(CN229,CO229)</f>
        <v>3749006.2194375996</v>
      </c>
      <c r="CQ229" s="69">
        <f>CQ225+CQ157</f>
        <v>3867556.3393048998</v>
      </c>
      <c r="CR229" s="70">
        <f>CR225+CR157</f>
        <v>917044.98699999996</v>
      </c>
      <c r="CS229" s="60">
        <f>SUM(CQ229,CR229)</f>
        <v>4784601.3263048995</v>
      </c>
      <c r="CT229" s="69">
        <f>CT225+CT157</f>
        <v>0</v>
      </c>
      <c r="CU229" s="70">
        <f>CU225+CU157</f>
        <v>0</v>
      </c>
      <c r="CV229" s="60">
        <f>SUM(CT229,CU229)</f>
        <v>0</v>
      </c>
      <c r="CW229" s="69">
        <f>CW225+CW157</f>
        <v>0</v>
      </c>
      <c r="CX229" s="70">
        <f>CX225+CX157</f>
        <v>0</v>
      </c>
      <c r="CY229" s="60">
        <f>SUM(CW229,CX229)</f>
        <v>0</v>
      </c>
      <c r="CZ229" s="69">
        <f>CZ225+CZ157</f>
        <v>0</v>
      </c>
      <c r="DA229" s="70">
        <f>DA225+DA157</f>
        <v>0</v>
      </c>
      <c r="DB229" s="60">
        <f>SUM(CZ229,DA229)</f>
        <v>0</v>
      </c>
      <c r="DC229" s="69">
        <f>DC225+DC157</f>
        <v>0</v>
      </c>
      <c r="DD229" s="70">
        <f>DD225+DD157</f>
        <v>0</v>
      </c>
      <c r="DE229" s="60">
        <f>SUM(DC229,DD229)</f>
        <v>0</v>
      </c>
      <c r="DF229" s="69">
        <f>DF225+DF157</f>
        <v>0</v>
      </c>
      <c r="DG229" s="70">
        <f>DG225+DG157</f>
        <v>0</v>
      </c>
      <c r="DH229" s="60">
        <f>SUM(DF229,DG229)</f>
        <v>0</v>
      </c>
      <c r="DI229" s="69">
        <f>DI225+DI157</f>
        <v>0</v>
      </c>
      <c r="DJ229" s="70">
        <f>DJ225+DJ157</f>
        <v>0</v>
      </c>
      <c r="DK229" s="60">
        <f>SUM(DI229,DJ229)</f>
        <v>0</v>
      </c>
      <c r="DL229" s="69">
        <f>DL225+DL157</f>
        <v>0</v>
      </c>
      <c r="DM229" s="70">
        <f>DM225+DM157</f>
        <v>0</v>
      </c>
      <c r="DN229" s="60">
        <f>SUM(DL229,DM229)</f>
        <v>0</v>
      </c>
      <c r="DO229" s="69">
        <f t="shared" si="270"/>
        <v>15045017.463437621</v>
      </c>
      <c r="DP229" s="70">
        <f t="shared" si="271"/>
        <v>4852202.7511618296</v>
      </c>
      <c r="DQ229" s="60">
        <f>SUM(DO229,DP229)</f>
        <v>19897220.214599449</v>
      </c>
    </row>
    <row r="230" spans="2:121" s="94" customFormat="1" ht="21" x14ac:dyDescent="0.35">
      <c r="B230" s="194" t="s">
        <v>88</v>
      </c>
      <c r="C230" s="205"/>
      <c r="D230" s="205"/>
      <c r="E230" s="58">
        <f ca="1">E226+E158</f>
        <v>57528.710687022896</v>
      </c>
      <c r="F230" s="59">
        <f ca="1">F226+F158</f>
        <v>182976.05305000002</v>
      </c>
      <c r="G230" s="60">
        <f ca="1">SUM(E230,F230)</f>
        <v>240504.76373702291</v>
      </c>
      <c r="H230" s="58">
        <f>H226+H158</f>
        <v>60090.605458000005</v>
      </c>
      <c r="I230" s="59">
        <f>I226+I158</f>
        <v>6496604.1671604998</v>
      </c>
      <c r="J230" s="60">
        <f>SUM(H230,I230)</f>
        <v>6556694.7726184996</v>
      </c>
      <c r="K230" s="58">
        <f>K226+K158</f>
        <v>139128.86947869998</v>
      </c>
      <c r="L230" s="59">
        <f>L226+L158</f>
        <v>218138.81744760001</v>
      </c>
      <c r="M230" s="60">
        <f>SUM(K230,L230)</f>
        <v>357267.6869263</v>
      </c>
      <c r="N230" s="58">
        <f>N226+N158</f>
        <v>41739.870000000003</v>
      </c>
      <c r="O230" s="59">
        <f>O226+O158</f>
        <v>4436729.21349</v>
      </c>
      <c r="P230" s="60">
        <f>SUM(N230,O230)</f>
        <v>4478469.0834900001</v>
      </c>
      <c r="Q230" s="58">
        <f>Q226+Q158</f>
        <v>126282.19700000001</v>
      </c>
      <c r="R230" s="59">
        <f>R226+R158</f>
        <v>181114.91355999999</v>
      </c>
      <c r="S230" s="60">
        <f>SUM(Q230,R230)</f>
        <v>307397.11056</v>
      </c>
      <c r="T230" s="58">
        <f>T226+T158</f>
        <v>86519.998282300003</v>
      </c>
      <c r="U230" s="59">
        <f>U226+U158</f>
        <v>1257368.1434533</v>
      </c>
      <c r="V230" s="60">
        <f>SUM(T230,U230)</f>
        <v>1343888.1417356001</v>
      </c>
      <c r="W230" s="58">
        <f>W226+W158</f>
        <v>44244.224999999999</v>
      </c>
      <c r="X230" s="59">
        <f>X226+X158</f>
        <v>144702.5236559</v>
      </c>
      <c r="Y230" s="60">
        <f>SUM(W230,X230)</f>
        <v>188946.74865590001</v>
      </c>
      <c r="Z230" s="58">
        <f>Z226+Z158</f>
        <v>29195.120000000003</v>
      </c>
      <c r="AA230" s="59">
        <f>AA226+AA158</f>
        <v>131393.10200000001</v>
      </c>
      <c r="AB230" s="60">
        <f>SUM(Z230,AA230)</f>
        <v>160588.22200000001</v>
      </c>
      <c r="AC230" s="58">
        <f>AC226+AC158</f>
        <v>10548.355267175577</v>
      </c>
      <c r="AD230" s="59">
        <f>AD226+AD158</f>
        <v>182586.94400000002</v>
      </c>
      <c r="AE230" s="60">
        <f>SUM(AC230,AD230)</f>
        <v>193135.29926717561</v>
      </c>
      <c r="AF230" s="58">
        <f>AF226+AF158</f>
        <v>1323635.2441025344</v>
      </c>
      <c r="AG230" s="59">
        <f>AG226+AG158</f>
        <v>192578.84897000002</v>
      </c>
      <c r="AH230" s="60">
        <f>SUM(AF230,AG230)</f>
        <v>1516214.0930725343</v>
      </c>
      <c r="AI230" s="58">
        <f>AI226+AI158</f>
        <v>29478.120763358776</v>
      </c>
      <c r="AJ230" s="59">
        <f>AJ226+AJ158</f>
        <v>147373.87419999999</v>
      </c>
      <c r="AK230" s="60">
        <f>SUM(AI230,AJ230)</f>
        <v>176851.99496335877</v>
      </c>
      <c r="AL230" s="58">
        <f>AL226+AL158</f>
        <v>41539.219683893127</v>
      </c>
      <c r="AM230" s="59">
        <f>AM226+AM158</f>
        <v>116706.74330000002</v>
      </c>
      <c r="AN230" s="60">
        <f>SUM(AL230,AM230)</f>
        <v>158245.96298389314</v>
      </c>
      <c r="AO230" s="58">
        <f t="shared" ca="1" si="267"/>
        <v>1991930.4857229847</v>
      </c>
      <c r="AP230" s="59">
        <f t="shared" ca="1" si="273"/>
        <v>13737789.056027301</v>
      </c>
      <c r="AQ230" s="60">
        <f ca="1">SUM(AO230,AP230)</f>
        <v>15729719.541750286</v>
      </c>
      <c r="AR230" s="58">
        <f>AR226+AR158</f>
        <v>51614.456030000001</v>
      </c>
      <c r="AS230" s="59">
        <f>AS226+AS158</f>
        <v>302829.85460399999</v>
      </c>
      <c r="AT230" s="60">
        <f>SUM(AR230,AS230)</f>
        <v>354444.31063399999</v>
      </c>
      <c r="AU230" s="58">
        <f>AU226+AU158</f>
        <v>211368.24239999999</v>
      </c>
      <c r="AV230" s="59">
        <f>AV226+AV158</f>
        <v>202214.69500000001</v>
      </c>
      <c r="AW230" s="60">
        <f>SUM(AU230,AV230)</f>
        <v>413582.9374</v>
      </c>
      <c r="AX230" s="58">
        <f>AX226+AX158</f>
        <v>75670.559999999998</v>
      </c>
      <c r="AY230" s="59">
        <f>AY226+AY158</f>
        <v>197711.21600000001</v>
      </c>
      <c r="AZ230" s="60">
        <f>SUM(AX230,AY230)</f>
        <v>273381.77600000001</v>
      </c>
      <c r="BA230" s="58">
        <f>BA226+BA158</f>
        <v>74216.922590000002</v>
      </c>
      <c r="BB230" s="59">
        <f>BB226+BB158</f>
        <v>107927.27482999999</v>
      </c>
      <c r="BC230" s="60">
        <f>SUM(BA230,BB230)</f>
        <v>182144.19741999998</v>
      </c>
      <c r="BD230" s="58">
        <f>BD226+BD158</f>
        <v>58980.89</v>
      </c>
      <c r="BE230" s="59">
        <f>BE226+BE158</f>
        <v>165075.448512</v>
      </c>
      <c r="BF230" s="60">
        <f>SUM(BD230,BE230)</f>
        <v>224056.33851199999</v>
      </c>
      <c r="BG230" s="58">
        <f>BG226+BG158</f>
        <v>57201.428167940001</v>
      </c>
      <c r="BH230" s="59">
        <f>BH226+BH158</f>
        <v>155916.09067000001</v>
      </c>
      <c r="BI230" s="60">
        <f>SUM(BG230,BH230)</f>
        <v>213117.51883794001</v>
      </c>
      <c r="BJ230" s="58">
        <f>BJ226+BJ158</f>
        <v>51250.988755699997</v>
      </c>
      <c r="BK230" s="59">
        <f>BK226+BK158</f>
        <v>214709.14111600001</v>
      </c>
      <c r="BL230" s="60">
        <f>SUM(BJ230,BK230)</f>
        <v>265960.12987170002</v>
      </c>
      <c r="BM230" s="58">
        <f>BM226+BM158</f>
        <v>15341.96</v>
      </c>
      <c r="BN230" s="59">
        <f>BN226+BN158</f>
        <v>155455.04499999998</v>
      </c>
      <c r="BO230" s="60">
        <f>SUM(BM230,BN230)</f>
        <v>170797.00499999998</v>
      </c>
      <c r="BP230" s="58">
        <f>BP226+BP158</f>
        <v>36092.325824</v>
      </c>
      <c r="BQ230" s="59">
        <f>BQ226+BQ158</f>
        <v>186391.43400000001</v>
      </c>
      <c r="BR230" s="60">
        <f>SUM(BP230,BQ230)</f>
        <v>222483.75982400001</v>
      </c>
      <c r="BS230" s="58">
        <f>BS226+BS158</f>
        <v>30977.227327862594</v>
      </c>
      <c r="BT230" s="59">
        <f>BT226+BT158</f>
        <v>334497.42500000005</v>
      </c>
      <c r="BU230" s="60">
        <f>SUM(BS230,BT230)</f>
        <v>365474.65232786263</v>
      </c>
      <c r="BV230" s="58">
        <f>BV226+BV158</f>
        <v>58770.28</v>
      </c>
      <c r="BW230" s="59">
        <f>BW226+BW158</f>
        <v>273862.74300000002</v>
      </c>
      <c r="BX230" s="60">
        <f>SUM(BV230,BW230)</f>
        <v>332633.02300000004</v>
      </c>
      <c r="BY230" s="58">
        <f>BY226+BY158</f>
        <v>41613.230252000001</v>
      </c>
      <c r="BZ230" s="59">
        <f>BZ226+BZ158</f>
        <v>382672.32299999997</v>
      </c>
      <c r="CA230" s="60">
        <f>SUM(BY230,BZ230)</f>
        <v>424285.55325199995</v>
      </c>
      <c r="CB230" s="58">
        <f t="shared" si="268"/>
        <v>763098.51134750259</v>
      </c>
      <c r="CC230" s="59">
        <f t="shared" si="269"/>
        <v>2679262.6907319999</v>
      </c>
      <c r="CD230" s="60">
        <f>SUM(CB230,CC230)</f>
        <v>3442361.2020795024</v>
      </c>
      <c r="CE230" s="58">
        <f>CE226+CE158</f>
        <v>56782.904000000002</v>
      </c>
      <c r="CF230" s="59">
        <f>CF226+CF158</f>
        <v>235042.32419469999</v>
      </c>
      <c r="CG230" s="60">
        <f>SUM(CE230,CF230)</f>
        <v>291825.22819469997</v>
      </c>
      <c r="CH230" s="58">
        <f>CH226+CH158</f>
        <v>76570.02399999999</v>
      </c>
      <c r="CI230" s="59">
        <f>CI226+CI158</f>
        <v>211264.78853893001</v>
      </c>
      <c r="CJ230" s="60">
        <f>SUM(CH230,CI230)</f>
        <v>287834.81253892998</v>
      </c>
      <c r="CK230" s="58">
        <f>CK226+CK158</f>
        <v>51484.760175570002</v>
      </c>
      <c r="CL230" s="59">
        <f>CL226+CL158</f>
        <v>1227382.2558473302</v>
      </c>
      <c r="CM230" s="60">
        <f>SUM(CK230,CL230)</f>
        <v>1278867.0160229001</v>
      </c>
      <c r="CN230" s="58">
        <f>CN226+CN158</f>
        <v>820690.60899999994</v>
      </c>
      <c r="CO230" s="59">
        <f>CO226+CO158</f>
        <v>557330.56969469995</v>
      </c>
      <c r="CP230" s="60">
        <f>SUM(CN230,CO230)</f>
        <v>1378021.1786946999</v>
      </c>
      <c r="CQ230" s="58">
        <f>CQ226+CQ158</f>
        <v>21027.771053439999</v>
      </c>
      <c r="CR230" s="59">
        <f>CR226+CR158</f>
        <v>133263.51087786001</v>
      </c>
      <c r="CS230" s="60">
        <f>SUM(CQ230,CR230)</f>
        <v>154291.28193130001</v>
      </c>
      <c r="CT230" s="58">
        <f>CT226+CT158</f>
        <v>0</v>
      </c>
      <c r="CU230" s="59">
        <f>CU226+CU158</f>
        <v>0</v>
      </c>
      <c r="CV230" s="60">
        <f>SUM(CT230,CU230)</f>
        <v>0</v>
      </c>
      <c r="CW230" s="58">
        <f>CW226+CW158</f>
        <v>0</v>
      </c>
      <c r="CX230" s="59">
        <f>CX226+CX158</f>
        <v>0</v>
      </c>
      <c r="CY230" s="60">
        <f>SUM(CW230,CX230)</f>
        <v>0</v>
      </c>
      <c r="CZ230" s="58">
        <f>CZ226+CZ158</f>
        <v>0</v>
      </c>
      <c r="DA230" s="59">
        <f>DA226+DA158</f>
        <v>0</v>
      </c>
      <c r="DB230" s="60">
        <f>SUM(CZ230,DA230)</f>
        <v>0</v>
      </c>
      <c r="DC230" s="58">
        <f>DC226+DC158</f>
        <v>0</v>
      </c>
      <c r="DD230" s="59">
        <f>DD226+DD158</f>
        <v>0</v>
      </c>
      <c r="DE230" s="60">
        <f>SUM(DC230,DD230)</f>
        <v>0</v>
      </c>
      <c r="DF230" s="58">
        <f>DF226+DF158</f>
        <v>0</v>
      </c>
      <c r="DG230" s="59">
        <f>DG226+DG158</f>
        <v>0</v>
      </c>
      <c r="DH230" s="60">
        <f>SUM(DF230,DG230)</f>
        <v>0</v>
      </c>
      <c r="DI230" s="58">
        <f>DI226+DI158</f>
        <v>0</v>
      </c>
      <c r="DJ230" s="59">
        <f>DJ226+DJ158</f>
        <v>0</v>
      </c>
      <c r="DK230" s="60">
        <f>SUM(DI230,DJ230)</f>
        <v>0</v>
      </c>
      <c r="DL230" s="58">
        <f>DL226+DL158</f>
        <v>0</v>
      </c>
      <c r="DM230" s="59">
        <f>DM226+DM158</f>
        <v>0</v>
      </c>
      <c r="DN230" s="60">
        <f>SUM(DL230,DM230)</f>
        <v>0</v>
      </c>
      <c r="DO230" s="58">
        <f t="shared" si="270"/>
        <v>1026556.06822901</v>
      </c>
      <c r="DP230" s="59">
        <f t="shared" si="271"/>
        <v>2364283.4491535202</v>
      </c>
      <c r="DQ230" s="60">
        <f>SUM(DO230,DP230)</f>
        <v>3390839.51738253</v>
      </c>
    </row>
    <row r="231" spans="2:121" s="94" customFormat="1" ht="21" x14ac:dyDescent="0.35">
      <c r="B231" s="194" t="s">
        <v>89</v>
      </c>
      <c r="C231" s="195"/>
      <c r="D231" s="195"/>
      <c r="E231" s="58">
        <f t="shared" ref="E231:AN231" si="279">E159+E227</f>
        <v>114.5038168</v>
      </c>
      <c r="F231" s="59">
        <f t="shared" si="279"/>
        <v>9040.33</v>
      </c>
      <c r="G231" s="60">
        <f t="shared" si="279"/>
        <v>9154.8338167999991</v>
      </c>
      <c r="H231" s="58">
        <f t="shared" si="279"/>
        <v>229.00763359999999</v>
      </c>
      <c r="I231" s="59">
        <f t="shared" si="279"/>
        <v>229.00763359999999</v>
      </c>
      <c r="J231" s="60">
        <f t="shared" si="279"/>
        <v>458.01526719999998</v>
      </c>
      <c r="K231" s="58">
        <f t="shared" si="279"/>
        <v>114.5038168</v>
      </c>
      <c r="L231" s="59">
        <f t="shared" si="279"/>
        <v>3570.5617557</v>
      </c>
      <c r="M231" s="60">
        <f t="shared" si="279"/>
        <v>3685.0655724999997</v>
      </c>
      <c r="N231" s="58">
        <f t="shared" si="279"/>
        <v>1102.3788855</v>
      </c>
      <c r="O231" s="59">
        <f t="shared" si="279"/>
        <v>4235.7293736000001</v>
      </c>
      <c r="P231" s="60">
        <f t="shared" si="279"/>
        <v>5338.1082591000004</v>
      </c>
      <c r="Q231" s="58">
        <f t="shared" si="279"/>
        <v>1455.6436335999999</v>
      </c>
      <c r="R231" s="59">
        <f t="shared" si="279"/>
        <v>42243.7717557</v>
      </c>
      <c r="S231" s="60">
        <f t="shared" si="279"/>
        <v>43699.415389299997</v>
      </c>
      <c r="T231" s="58">
        <f t="shared" si="279"/>
        <v>229.00763359999999</v>
      </c>
      <c r="U231" s="59">
        <f t="shared" si="279"/>
        <v>42320.107633599997</v>
      </c>
      <c r="V231" s="60">
        <f t="shared" si="279"/>
        <v>42549.115267199995</v>
      </c>
      <c r="W231" s="58">
        <f t="shared" si="279"/>
        <v>26729.007633599998</v>
      </c>
      <c r="X231" s="59">
        <f t="shared" si="279"/>
        <v>1605.9687557</v>
      </c>
      <c r="Y231" s="60">
        <f t="shared" si="279"/>
        <v>28334.976389299998</v>
      </c>
      <c r="Z231" s="58">
        <f t="shared" si="279"/>
        <v>458.01526719999998</v>
      </c>
      <c r="AA231" s="59">
        <f t="shared" si="279"/>
        <v>819.32175570000004</v>
      </c>
      <c r="AB231" s="60">
        <f t="shared" si="279"/>
        <v>1277.3370229</v>
      </c>
      <c r="AC231" s="58">
        <f t="shared" si="279"/>
        <v>114.5</v>
      </c>
      <c r="AD231" s="59">
        <f t="shared" si="279"/>
        <v>29792.3529557</v>
      </c>
      <c r="AE231" s="60">
        <f t="shared" si="279"/>
        <v>29906.8529557</v>
      </c>
      <c r="AF231" s="58">
        <f t="shared" si="279"/>
        <v>229.00763359999999</v>
      </c>
      <c r="AG231" s="59">
        <f t="shared" si="279"/>
        <v>1639.5057036000001</v>
      </c>
      <c r="AH231" s="60">
        <f t="shared" si="279"/>
        <v>1868.5133372</v>
      </c>
      <c r="AI231" s="58">
        <f t="shared" si="279"/>
        <v>229.00763359999999</v>
      </c>
      <c r="AJ231" s="59">
        <f t="shared" si="279"/>
        <v>33054.791755700004</v>
      </c>
      <c r="AK231" s="60">
        <f t="shared" si="279"/>
        <v>33283.799389300002</v>
      </c>
      <c r="AL231" s="58">
        <f t="shared" si="279"/>
        <v>229.00763359999999</v>
      </c>
      <c r="AM231" s="59">
        <f t="shared" si="279"/>
        <v>828.99263359999998</v>
      </c>
      <c r="AN231" s="60">
        <f t="shared" si="279"/>
        <v>1058.0002672000001</v>
      </c>
      <c r="AO231" s="58">
        <f t="shared" si="267"/>
        <v>31233.591221499995</v>
      </c>
      <c r="AP231" s="59">
        <f t="shared" si="273"/>
        <v>169380.44171220003</v>
      </c>
      <c r="AQ231" s="60">
        <f>AQ159+AQ227</f>
        <v>200614.03293370001</v>
      </c>
      <c r="AR231" s="58">
        <f t="shared" ref="AR231:CA231" si="280">AR159+AR227</f>
        <v>343.5114504</v>
      </c>
      <c r="AS231" s="59">
        <f t="shared" si="280"/>
        <v>3762.0017559999997</v>
      </c>
      <c r="AT231" s="60">
        <f t="shared" si="280"/>
        <v>4105.513206399999</v>
      </c>
      <c r="AU231" s="58">
        <f t="shared" si="280"/>
        <v>927.77503819999993</v>
      </c>
      <c r="AV231" s="59">
        <f t="shared" si="280"/>
        <v>2570.8117557</v>
      </c>
      <c r="AW231" s="60">
        <f t="shared" si="280"/>
        <v>3498.5867939</v>
      </c>
      <c r="AX231" s="58">
        <f t="shared" si="280"/>
        <v>588.99863359999995</v>
      </c>
      <c r="AY231" s="59">
        <f t="shared" si="280"/>
        <v>381.67938930000003</v>
      </c>
      <c r="AZ231" s="60">
        <f t="shared" si="280"/>
        <v>970.67802289999997</v>
      </c>
      <c r="BA231" s="58">
        <f t="shared" si="280"/>
        <v>221.3740458</v>
      </c>
      <c r="BB231" s="59">
        <f t="shared" si="280"/>
        <v>76.33</v>
      </c>
      <c r="BC231" s="60">
        <f t="shared" si="280"/>
        <v>297.70404580000002</v>
      </c>
      <c r="BD231" s="58">
        <f t="shared" si="280"/>
        <v>331.91984730000001</v>
      </c>
      <c r="BE231" s="59">
        <f t="shared" si="280"/>
        <v>152.67175570000001</v>
      </c>
      <c r="BF231" s="60">
        <f t="shared" si="280"/>
        <v>484.59160300000002</v>
      </c>
      <c r="BG231" s="58">
        <f t="shared" si="280"/>
        <v>229.00763359999999</v>
      </c>
      <c r="BH231" s="59">
        <f t="shared" si="280"/>
        <v>92543.857633600011</v>
      </c>
      <c r="BI231" s="60">
        <f t="shared" si="280"/>
        <v>92772.865267200003</v>
      </c>
      <c r="BJ231" s="58">
        <f t="shared" si="280"/>
        <v>366.4122137</v>
      </c>
      <c r="BK231" s="59">
        <f t="shared" si="280"/>
        <v>152.67175570000001</v>
      </c>
      <c r="BL231" s="60">
        <f t="shared" si="280"/>
        <v>519.0839694</v>
      </c>
      <c r="BM231" s="58">
        <f t="shared" si="280"/>
        <v>343.5114504</v>
      </c>
      <c r="BN231" s="59">
        <f t="shared" si="280"/>
        <v>35323.807633600001</v>
      </c>
      <c r="BO231" s="60">
        <f t="shared" si="280"/>
        <v>35667.319084000002</v>
      </c>
      <c r="BP231" s="58">
        <f t="shared" si="280"/>
        <v>114.503816793894</v>
      </c>
      <c r="BQ231" s="59">
        <f t="shared" si="280"/>
        <v>159273.67175569999</v>
      </c>
      <c r="BR231" s="60">
        <f t="shared" si="280"/>
        <v>159388.1755724939</v>
      </c>
      <c r="BS231" s="58">
        <f t="shared" si="280"/>
        <v>30114.503820000002</v>
      </c>
      <c r="BT231" s="59">
        <f t="shared" si="280"/>
        <v>87006.650000000009</v>
      </c>
      <c r="BU231" s="60">
        <f t="shared" si="280"/>
        <v>117121.15382000001</v>
      </c>
      <c r="BV231" s="58">
        <f t="shared" si="280"/>
        <v>14526.96</v>
      </c>
      <c r="BW231" s="59">
        <f t="shared" si="280"/>
        <v>63323.8206336</v>
      </c>
      <c r="BX231" s="60">
        <f t="shared" si="280"/>
        <v>77850.780633600007</v>
      </c>
      <c r="BY231" s="58">
        <f t="shared" si="280"/>
        <v>0</v>
      </c>
      <c r="BZ231" s="59">
        <f t="shared" si="280"/>
        <v>148105.54175569999</v>
      </c>
      <c r="CA231" s="60">
        <f t="shared" si="280"/>
        <v>148105.54175569999</v>
      </c>
      <c r="CB231" s="58">
        <f t="shared" si="268"/>
        <v>48108.477949793894</v>
      </c>
      <c r="CC231" s="59">
        <f t="shared" si="269"/>
        <v>592673.51582460001</v>
      </c>
      <c r="CD231" s="60">
        <f>CD159+CD227</f>
        <v>640781.99377439392</v>
      </c>
      <c r="CE231" s="58">
        <f t="shared" ref="CE231:DN231" si="281">CE159+CE227</f>
        <v>114.5038168</v>
      </c>
      <c r="CF231" s="59">
        <f t="shared" si="281"/>
        <v>75466.935954200002</v>
      </c>
      <c r="CG231" s="60">
        <f t="shared" si="281"/>
        <v>75581.439771000005</v>
      </c>
      <c r="CH231" s="58">
        <f t="shared" si="281"/>
        <v>114.5038168</v>
      </c>
      <c r="CI231" s="59">
        <f t="shared" si="281"/>
        <v>179329.47975569998</v>
      </c>
      <c r="CJ231" s="60">
        <f t="shared" si="281"/>
        <v>179443.9835725</v>
      </c>
      <c r="CK231" s="58">
        <f t="shared" si="281"/>
        <v>9737.5838167999991</v>
      </c>
      <c r="CL231" s="59">
        <f t="shared" si="281"/>
        <v>234462.55417786</v>
      </c>
      <c r="CM231" s="60">
        <f t="shared" si="281"/>
        <v>244200.13799466001</v>
      </c>
      <c r="CN231" s="58">
        <f t="shared" si="281"/>
        <v>0</v>
      </c>
      <c r="CO231" s="59">
        <f t="shared" si="281"/>
        <v>134083.35975569999</v>
      </c>
      <c r="CP231" s="60">
        <f t="shared" si="281"/>
        <v>134083.35975569999</v>
      </c>
      <c r="CQ231" s="58">
        <f t="shared" si="281"/>
        <v>0</v>
      </c>
      <c r="CR231" s="59">
        <f t="shared" si="281"/>
        <v>41082.671755700001</v>
      </c>
      <c r="CS231" s="60">
        <f t="shared" si="281"/>
        <v>41082.671755700001</v>
      </c>
      <c r="CT231" s="58">
        <f t="shared" si="281"/>
        <v>0</v>
      </c>
      <c r="CU231" s="59">
        <f t="shared" si="281"/>
        <v>0</v>
      </c>
      <c r="CV231" s="60">
        <f t="shared" si="281"/>
        <v>0</v>
      </c>
      <c r="CW231" s="58">
        <f t="shared" si="281"/>
        <v>0</v>
      </c>
      <c r="CX231" s="59">
        <f t="shared" si="281"/>
        <v>0</v>
      </c>
      <c r="CY231" s="60">
        <f t="shared" si="281"/>
        <v>0</v>
      </c>
      <c r="CZ231" s="58">
        <f t="shared" si="281"/>
        <v>0</v>
      </c>
      <c r="DA231" s="59">
        <f t="shared" si="281"/>
        <v>0</v>
      </c>
      <c r="DB231" s="60">
        <f t="shared" si="281"/>
        <v>0</v>
      </c>
      <c r="DC231" s="58">
        <f t="shared" si="281"/>
        <v>0</v>
      </c>
      <c r="DD231" s="59">
        <f t="shared" si="281"/>
        <v>0</v>
      </c>
      <c r="DE231" s="60">
        <f t="shared" si="281"/>
        <v>0</v>
      </c>
      <c r="DF231" s="58">
        <f t="shared" si="281"/>
        <v>0</v>
      </c>
      <c r="DG231" s="59">
        <f t="shared" si="281"/>
        <v>0</v>
      </c>
      <c r="DH231" s="60">
        <f t="shared" si="281"/>
        <v>0</v>
      </c>
      <c r="DI231" s="58">
        <f t="shared" si="281"/>
        <v>0</v>
      </c>
      <c r="DJ231" s="59">
        <f t="shared" si="281"/>
        <v>0</v>
      </c>
      <c r="DK231" s="60">
        <f t="shared" si="281"/>
        <v>0</v>
      </c>
      <c r="DL231" s="58">
        <f t="shared" si="281"/>
        <v>0</v>
      </c>
      <c r="DM231" s="59">
        <f t="shared" si="281"/>
        <v>0</v>
      </c>
      <c r="DN231" s="60">
        <f t="shared" si="281"/>
        <v>0</v>
      </c>
      <c r="DO231" s="58">
        <f t="shared" si="270"/>
        <v>9966.5914503999993</v>
      </c>
      <c r="DP231" s="59">
        <f t="shared" si="271"/>
        <v>664425.00139916001</v>
      </c>
      <c r="DQ231" s="60">
        <f>DQ159+DQ227</f>
        <v>674391.59284955985</v>
      </c>
    </row>
    <row r="232" spans="2:121" ht="15.75" thickBot="1" x14ac:dyDescent="0.3">
      <c r="B232" s="196" t="s">
        <v>90</v>
      </c>
      <c r="C232" s="197"/>
      <c r="D232" s="197"/>
      <c r="E232" s="67">
        <f ca="1">E228+E160</f>
        <v>2123408.703904903</v>
      </c>
      <c r="F232" s="66">
        <f ca="1">+F228+F160</f>
        <v>1173514.1335057311</v>
      </c>
      <c r="G232" s="68">
        <f ca="1">SUM(E232,F232)</f>
        <v>3296922.8374106344</v>
      </c>
      <c r="H232" s="67">
        <f>H228+H160</f>
        <v>2441504.5851559718</v>
      </c>
      <c r="I232" s="66">
        <f>+I228+I160</f>
        <v>7261908.7076701391</v>
      </c>
      <c r="J232" s="68">
        <f>SUM(H232,I232)</f>
        <v>9703413.2928261105</v>
      </c>
      <c r="K232" s="67">
        <f>K228+K160</f>
        <v>3797570.9341352112</v>
      </c>
      <c r="L232" s="66">
        <f>+L228+L160</f>
        <v>1569157.8531885042</v>
      </c>
      <c r="M232" s="68">
        <f>SUM(K232,L232)</f>
        <v>5366728.7873237152</v>
      </c>
      <c r="N232" s="67">
        <f>N228+N160</f>
        <v>3337732.8778728051</v>
      </c>
      <c r="O232" s="66">
        <f>+O228+O160</f>
        <v>7687876.1227151928</v>
      </c>
      <c r="P232" s="68">
        <f>SUM(N232,O232)</f>
        <v>11025609.000587998</v>
      </c>
      <c r="Q232" s="67">
        <f>Q228+Q160</f>
        <v>3452679.2625431381</v>
      </c>
      <c r="R232" s="66">
        <f>+R228+R160</f>
        <v>4131175.3659138647</v>
      </c>
      <c r="S232" s="68">
        <f>SUM(Q232,R232)</f>
        <v>7583854.6284570023</v>
      </c>
      <c r="T232" s="67">
        <f>T228+T160</f>
        <v>2690272.7699221224</v>
      </c>
      <c r="U232" s="66">
        <f>+U228+U160</f>
        <v>2479946.7946722079</v>
      </c>
      <c r="V232" s="68">
        <f>SUM(T232,U232)</f>
        <v>5170219.5645943303</v>
      </c>
      <c r="W232" s="67">
        <f>W228+W160</f>
        <v>3083325.9178666212</v>
      </c>
      <c r="X232" s="66">
        <f>+X228+X160</f>
        <v>1913542.834762797</v>
      </c>
      <c r="Y232" s="68">
        <f>SUM(W232,X232)</f>
        <v>4996868.7526294179</v>
      </c>
      <c r="Z232" s="67">
        <f>Z228+Z160</f>
        <v>3017341.7867541462</v>
      </c>
      <c r="AA232" s="66">
        <f>+AA228+AA160</f>
        <v>828137.29735073156</v>
      </c>
      <c r="AB232" s="68">
        <f>SUM(Z232,AA232)</f>
        <v>3845479.0841048779</v>
      </c>
      <c r="AC232" s="67">
        <f>AC228+AC160</f>
        <v>3115602.416518236</v>
      </c>
      <c r="AD232" s="66">
        <f>+AD228+AD160</f>
        <v>1140218.6523827142</v>
      </c>
      <c r="AE232" s="68">
        <f>SUM(AC232,AD232)</f>
        <v>4255821.0689009503</v>
      </c>
      <c r="AF232" s="67">
        <f>AF228+AF160</f>
        <v>3966995.0088007664</v>
      </c>
      <c r="AG232" s="66">
        <f>+AG228+AG160</f>
        <v>1214899.7983071157</v>
      </c>
      <c r="AH232" s="68">
        <f>SUM(AF232,AG232)</f>
        <v>5181894.8071078826</v>
      </c>
      <c r="AI232" s="67">
        <f>AI228+AI160</f>
        <v>2690900.6051321919</v>
      </c>
      <c r="AJ232" s="66">
        <f>+AJ228+AJ160</f>
        <v>2034040.0362916193</v>
      </c>
      <c r="AK232" s="68">
        <f>SUM(AI232,AJ232)</f>
        <v>4724940.6414238112</v>
      </c>
      <c r="AL232" s="67">
        <f>AL228+AL160</f>
        <v>2970856.8761733714</v>
      </c>
      <c r="AM232" s="66">
        <f>+AM228+AM160</f>
        <v>1230350.256156903</v>
      </c>
      <c r="AN232" s="68">
        <f>SUM(AL232,AM232)</f>
        <v>4201207.1323302742</v>
      </c>
      <c r="AO232" s="67">
        <f t="shared" ca="1" si="267"/>
        <v>36661691.744779482</v>
      </c>
      <c r="AP232" s="66">
        <f t="shared" ca="1" si="273"/>
        <v>32553943.452945318</v>
      </c>
      <c r="AQ232" s="68">
        <f ca="1">SUM(AO232,AP232)</f>
        <v>69215635.197724804</v>
      </c>
      <c r="AR232" s="67">
        <f>AR228+AR160</f>
        <v>3610502.4477540003</v>
      </c>
      <c r="AS232" s="66">
        <f>+AS228+AS160</f>
        <v>1404463.8582037999</v>
      </c>
      <c r="AT232" s="68">
        <f>SUM(AR232,AS232)</f>
        <v>5014966.3059577998</v>
      </c>
      <c r="AU232" s="67">
        <f>AU228+AU160</f>
        <v>3326443.7214837521</v>
      </c>
      <c r="AV232" s="66">
        <f>+AV228+AV160</f>
        <v>798177.02749219991</v>
      </c>
      <c r="AW232" s="68">
        <f>SUM(AU232,AV232)</f>
        <v>4124620.7489759522</v>
      </c>
      <c r="AX232" s="67">
        <f>AX228+AX160</f>
        <v>3529890.0167539939</v>
      </c>
      <c r="AY232" s="66">
        <f>+AY228+AY160</f>
        <v>1448541.896315</v>
      </c>
      <c r="AZ232" s="68">
        <f>SUM(AX232,AY232)</f>
        <v>4978431.9130689939</v>
      </c>
      <c r="BA232" s="67">
        <f>BA228+BA160</f>
        <v>3427296.6537615005</v>
      </c>
      <c r="BB232" s="66">
        <f>+BB228+BB160</f>
        <v>1463073.9519742997</v>
      </c>
      <c r="BC232" s="68">
        <f>SUM(BA232,BB232)</f>
        <v>4890370.6057358002</v>
      </c>
      <c r="BD232" s="67">
        <f>BD228+BD160</f>
        <v>2741957.8791075</v>
      </c>
      <c r="BE232" s="66">
        <f>+BE228+BE160</f>
        <v>1248423.4462451998</v>
      </c>
      <c r="BF232" s="68">
        <f>SUM(BD232,BE232)</f>
        <v>3990381.3253526995</v>
      </c>
      <c r="BG232" s="67">
        <f>BG228+BG160</f>
        <v>3267895.5778216398</v>
      </c>
      <c r="BH232" s="66">
        <f>+BH228+BH160</f>
        <v>1407312.4377162387</v>
      </c>
      <c r="BI232" s="68">
        <f>SUM(BG232,BH232)</f>
        <v>4675208.0155378785</v>
      </c>
      <c r="BJ232" s="67">
        <f>BJ228+BJ160</f>
        <v>3301077.7711574002</v>
      </c>
      <c r="BK232" s="66">
        <f>+BK228+BK160</f>
        <v>1021129.5042560627</v>
      </c>
      <c r="BL232" s="68">
        <f>SUM(BJ232,BK232)</f>
        <v>4322207.2754134629</v>
      </c>
      <c r="BM232" s="67">
        <f>BM228+BM160</f>
        <v>2634546.483937534</v>
      </c>
      <c r="BN232" s="66">
        <f>+BN228+BN160</f>
        <v>1965400.4798905998</v>
      </c>
      <c r="BO232" s="68">
        <f>SUM(BM232,BN232)</f>
        <v>4599946.9638281334</v>
      </c>
      <c r="BP232" s="67">
        <f>BP228+BP160</f>
        <v>1774970.8752170941</v>
      </c>
      <c r="BQ232" s="66">
        <f>+BQ228+BQ160</f>
        <v>3726071.8010565788</v>
      </c>
      <c r="BR232" s="68">
        <f>SUM(BP232,BQ232)</f>
        <v>5501042.6762736728</v>
      </c>
      <c r="BS232" s="67">
        <f>BS228+BS160</f>
        <v>3158640.2364964625</v>
      </c>
      <c r="BT232" s="66">
        <f>+BT228+BT160</f>
        <v>2598655.7454857789</v>
      </c>
      <c r="BU232" s="68">
        <f>SUM(BS232,BT232)</f>
        <v>5757295.9819822414</v>
      </c>
      <c r="BV232" s="67">
        <f>BV228+BV160</f>
        <v>3428701.986724</v>
      </c>
      <c r="BW232" s="66">
        <f>+BW228+BW160</f>
        <v>1567845.6392830003</v>
      </c>
      <c r="BX232" s="68">
        <f>SUM(BV232,BW232)</f>
        <v>4996547.626007</v>
      </c>
      <c r="BY232" s="67">
        <f>BY228+BY160</f>
        <v>2930104.264556</v>
      </c>
      <c r="BZ232" s="66">
        <f>+BZ228+BZ160</f>
        <v>1250363.4489505</v>
      </c>
      <c r="CA232" s="68">
        <f>SUM(BY232,BZ232)</f>
        <v>4180467.7135065002</v>
      </c>
      <c r="CB232" s="67">
        <f t="shared" si="268"/>
        <v>37132027.914770871</v>
      </c>
      <c r="CC232" s="66">
        <f t="shared" si="269"/>
        <v>19899459.236869261</v>
      </c>
      <c r="CD232" s="68">
        <f>SUM(CB232,CC232)</f>
        <v>57031487.151640132</v>
      </c>
      <c r="CE232" s="67">
        <f>CE228+CE160</f>
        <v>2508817.176301721</v>
      </c>
      <c r="CF232" s="66">
        <f>+CF228+CF160</f>
        <v>1208068.1394025998</v>
      </c>
      <c r="CG232" s="68">
        <f>SUM(CE232,CF232)</f>
        <v>3716885.3157043206</v>
      </c>
      <c r="CH232" s="67">
        <f>CH228+CH160</f>
        <v>3256620.0986131998</v>
      </c>
      <c r="CI232" s="66">
        <f>+CI228+CI160</f>
        <v>1330637.2458132</v>
      </c>
      <c r="CJ232" s="68">
        <f>SUM(CH232,CI232)</f>
        <v>4587257.3444264</v>
      </c>
      <c r="CK232" s="67">
        <f>CK228+CK160</f>
        <v>2810301.5623080698</v>
      </c>
      <c r="CL232" s="66">
        <f>+CL228+CL160</f>
        <v>2606921.0645128498</v>
      </c>
      <c r="CM232" s="68">
        <f>SUM(CK232,CL232)</f>
        <v>5417222.62682092</v>
      </c>
      <c r="CN232" s="67">
        <f>CN228+CN160</f>
        <v>3617217.1755356998</v>
      </c>
      <c r="CO232" s="66">
        <f>+CO228+CO160</f>
        <v>1643893.5823523002</v>
      </c>
      <c r="CP232" s="68">
        <f>SUM(CN232,CO232)</f>
        <v>5261110.7578880005</v>
      </c>
      <c r="CQ232" s="67">
        <f>CQ228+CQ160</f>
        <v>3888584.1103583393</v>
      </c>
      <c r="CR232" s="66">
        <f>+CR228+CR160</f>
        <v>1091391.1696335601</v>
      </c>
      <c r="CS232" s="68">
        <f>SUM(CQ232,CR232)</f>
        <v>4979975.2799918996</v>
      </c>
      <c r="CT232" s="67">
        <f>CT228+CT160</f>
        <v>0</v>
      </c>
      <c r="CU232" s="66">
        <f>+CU228+CU160</f>
        <v>0</v>
      </c>
      <c r="CV232" s="68">
        <f>SUM(CT232,CU232)</f>
        <v>0</v>
      </c>
      <c r="CW232" s="67">
        <f>CW228+CW160</f>
        <v>0</v>
      </c>
      <c r="CX232" s="66">
        <f>+CX228+CX160</f>
        <v>0</v>
      </c>
      <c r="CY232" s="68">
        <f>SUM(CW232,CX232)</f>
        <v>0</v>
      </c>
      <c r="CZ232" s="67">
        <f>CZ228+CZ160</f>
        <v>0</v>
      </c>
      <c r="DA232" s="66">
        <f>+DA228+DA160</f>
        <v>0</v>
      </c>
      <c r="DB232" s="68">
        <f>SUM(CZ232,DA232)</f>
        <v>0</v>
      </c>
      <c r="DC232" s="67">
        <f>DC228+DC160</f>
        <v>0</v>
      </c>
      <c r="DD232" s="66">
        <f>+DD228+DD160</f>
        <v>0</v>
      </c>
      <c r="DE232" s="68">
        <f>SUM(DC232,DD232)</f>
        <v>0</v>
      </c>
      <c r="DF232" s="67">
        <f>DF228+DF160</f>
        <v>0</v>
      </c>
      <c r="DG232" s="66">
        <f>+DG228+DG160</f>
        <v>0</v>
      </c>
      <c r="DH232" s="68">
        <f>SUM(DF232,DG232)</f>
        <v>0</v>
      </c>
      <c r="DI232" s="67">
        <f>DI228+DI160</f>
        <v>0</v>
      </c>
      <c r="DJ232" s="66">
        <f>+DJ228+DJ160</f>
        <v>0</v>
      </c>
      <c r="DK232" s="68">
        <f>SUM(DI232,DJ232)</f>
        <v>0</v>
      </c>
      <c r="DL232" s="67">
        <f>DL228+DL160</f>
        <v>0</v>
      </c>
      <c r="DM232" s="66">
        <f>+DM228+DM160</f>
        <v>0</v>
      </c>
      <c r="DN232" s="68">
        <f>SUM(DL232,DM232)</f>
        <v>0</v>
      </c>
      <c r="DO232" s="67">
        <f t="shared" si="270"/>
        <v>16081540.123117028</v>
      </c>
      <c r="DP232" s="66">
        <f t="shared" si="271"/>
        <v>7880911.2017145092</v>
      </c>
      <c r="DQ232" s="68">
        <f>SUM(DO232,DP232)</f>
        <v>23962451.324831538</v>
      </c>
    </row>
    <row r="233" spans="2:121" x14ac:dyDescent="0.25">
      <c r="D233" s="97"/>
      <c r="E233" s="97"/>
      <c r="F233" s="97"/>
      <c r="AR233" s="97"/>
      <c r="AS233" s="97"/>
      <c r="CE233" s="97"/>
      <c r="CF233" s="97"/>
    </row>
    <row r="234" spans="2:121" ht="15" customHeight="1" x14ac:dyDescent="0.25">
      <c r="B234" s="143" t="s">
        <v>98</v>
      </c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</row>
    <row r="235" spans="2:121" ht="15" customHeight="1" x14ac:dyDescent="0.25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</row>
    <row r="236" spans="2:121" ht="15" customHeight="1" x14ac:dyDescent="0.25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</row>
    <row r="237" spans="2:121" ht="15" customHeight="1" x14ac:dyDescent="0.25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</row>
    <row r="238" spans="2:121" ht="15" customHeight="1" x14ac:dyDescent="0.25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</row>
    <row r="239" spans="2:121" ht="15" customHeight="1" x14ac:dyDescent="0.25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</row>
    <row r="240" spans="2:121" ht="15" customHeight="1" x14ac:dyDescent="0.25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</row>
    <row r="241" spans="2:13" ht="15" customHeight="1" x14ac:dyDescent="0.25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</row>
    <row r="242" spans="2:13" x14ac:dyDescent="0.25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</row>
    <row r="243" spans="2:13" x14ac:dyDescent="0.25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</row>
    <row r="244" spans="2:13" x14ac:dyDescent="0.25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</row>
    <row r="245" spans="2:13" x14ac:dyDescent="0.25">
      <c r="B245" s="145"/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</row>
  </sheetData>
  <mergeCells count="154">
    <mergeCell ref="B234:M245"/>
    <mergeCell ref="DF11:DG11"/>
    <mergeCell ref="DH11:DH12"/>
    <mergeCell ref="DI11:DJ11"/>
    <mergeCell ref="DK11:DK12"/>
    <mergeCell ref="DL11:DM11"/>
    <mergeCell ref="DN11:DN12"/>
    <mergeCell ref="DO11:DP11"/>
    <mergeCell ref="DQ11:DQ12"/>
    <mergeCell ref="CS11:CS12"/>
    <mergeCell ref="CT11:CU11"/>
    <mergeCell ref="CV11:CV12"/>
    <mergeCell ref="CW11:CX11"/>
    <mergeCell ref="CY11:CY12"/>
    <mergeCell ref="CZ11:DA11"/>
    <mergeCell ref="DB11:DB12"/>
    <mergeCell ref="DC11:DD11"/>
    <mergeCell ref="DE11:DE12"/>
    <mergeCell ref="CE11:CF11"/>
    <mergeCell ref="CG11:CG12"/>
    <mergeCell ref="CH11:CI11"/>
    <mergeCell ref="CJ11:CJ12"/>
    <mergeCell ref="CK11:CL11"/>
    <mergeCell ref="CM11:CM12"/>
    <mergeCell ref="CN11:CO11"/>
    <mergeCell ref="CP11:CP12"/>
    <mergeCell ref="CQ11:CR11"/>
    <mergeCell ref="CE9:DQ9"/>
    <mergeCell ref="CE10:CG10"/>
    <mergeCell ref="CH10:CJ10"/>
    <mergeCell ref="CK10:CM10"/>
    <mergeCell ref="CN10:CP10"/>
    <mergeCell ref="CQ10:CS10"/>
    <mergeCell ref="CT10:CV10"/>
    <mergeCell ref="CW10:CY10"/>
    <mergeCell ref="CZ10:DB10"/>
    <mergeCell ref="DC10:DE10"/>
    <mergeCell ref="DF10:DH10"/>
    <mergeCell ref="DI10:DK10"/>
    <mergeCell ref="DL10:DN10"/>
    <mergeCell ref="DO10:DQ10"/>
    <mergeCell ref="C13:C27"/>
    <mergeCell ref="C45:C60"/>
    <mergeCell ref="C61:C76"/>
    <mergeCell ref="C93:C108"/>
    <mergeCell ref="C141:C156"/>
    <mergeCell ref="B227:D227"/>
    <mergeCell ref="B231:D231"/>
    <mergeCell ref="B232:D232"/>
    <mergeCell ref="B157:D157"/>
    <mergeCell ref="B158:D158"/>
    <mergeCell ref="C109:C124"/>
    <mergeCell ref="C125:C140"/>
    <mergeCell ref="B13:B156"/>
    <mergeCell ref="C29:C44"/>
    <mergeCell ref="C77:C92"/>
    <mergeCell ref="B160:D160"/>
    <mergeCell ref="B161:B224"/>
    <mergeCell ref="C161:C176"/>
    <mergeCell ref="C177:C192"/>
    <mergeCell ref="B228:D228"/>
    <mergeCell ref="B229:D229"/>
    <mergeCell ref="B230:D230"/>
    <mergeCell ref="C193:C208"/>
    <mergeCell ref="C209:C224"/>
    <mergeCell ref="AF11:AG11"/>
    <mergeCell ref="AH11:AH12"/>
    <mergeCell ref="AI11:AJ11"/>
    <mergeCell ref="AK11:AK12"/>
    <mergeCell ref="AL11:AM11"/>
    <mergeCell ref="AN11:AN12"/>
    <mergeCell ref="AO11:AP11"/>
    <mergeCell ref="AQ11:AQ12"/>
    <mergeCell ref="S11:S12"/>
    <mergeCell ref="T11:U11"/>
    <mergeCell ref="V11:V12"/>
    <mergeCell ref="W11:X11"/>
    <mergeCell ref="Y11:Y12"/>
    <mergeCell ref="Z11:AA11"/>
    <mergeCell ref="AB11:AB12"/>
    <mergeCell ref="AC11:AD11"/>
    <mergeCell ref="AE11:AE12"/>
    <mergeCell ref="BS10:BU10"/>
    <mergeCell ref="BV10:BX10"/>
    <mergeCell ref="AR9:CD9"/>
    <mergeCell ref="BY10:CA10"/>
    <mergeCell ref="CB10:CD10"/>
    <mergeCell ref="BJ10:BL10"/>
    <mergeCell ref="BM10:BO10"/>
    <mergeCell ref="B9:B12"/>
    <mergeCell ref="C9:C12"/>
    <mergeCell ref="D9:D12"/>
    <mergeCell ref="AR11:AS11"/>
    <mergeCell ref="AT11:AT12"/>
    <mergeCell ref="AX10:AZ10"/>
    <mergeCell ref="BA10:BC10"/>
    <mergeCell ref="BD10:BF10"/>
    <mergeCell ref="BG10:BI10"/>
    <mergeCell ref="BD11:BE11"/>
    <mergeCell ref="E9:AQ9"/>
    <mergeCell ref="E10:G10"/>
    <mergeCell ref="H10:J10"/>
    <mergeCell ref="K10:M10"/>
    <mergeCell ref="N10:P10"/>
    <mergeCell ref="Q10:S10"/>
    <mergeCell ref="T10:V10"/>
    <mergeCell ref="BC11:BC12"/>
    <mergeCell ref="E1:J2"/>
    <mergeCell ref="E3:J5"/>
    <mergeCell ref="B7:P7"/>
    <mergeCell ref="B8:P8"/>
    <mergeCell ref="AR10:AT10"/>
    <mergeCell ref="AU10:AW10"/>
    <mergeCell ref="BP10:BR10"/>
    <mergeCell ref="W10:Y10"/>
    <mergeCell ref="Z10:AB10"/>
    <mergeCell ref="AC10:AE10"/>
    <mergeCell ref="AF10:AH10"/>
    <mergeCell ref="AI10:AK10"/>
    <mergeCell ref="AL10:AN10"/>
    <mergeCell ref="AO10:AQ10"/>
    <mergeCell ref="E11:F11"/>
    <mergeCell ref="G11:G12"/>
    <mergeCell ref="H11:I11"/>
    <mergeCell ref="J11:J12"/>
    <mergeCell ref="K11:L11"/>
    <mergeCell ref="M11:M12"/>
    <mergeCell ref="N11:O11"/>
    <mergeCell ref="P11:P12"/>
    <mergeCell ref="Q11:R11"/>
    <mergeCell ref="B225:D225"/>
    <mergeCell ref="B226:D226"/>
    <mergeCell ref="BV11:BW11"/>
    <mergeCell ref="BX11:BX12"/>
    <mergeCell ref="BY11:BZ11"/>
    <mergeCell ref="CA11:CA12"/>
    <mergeCell ref="CB11:CC11"/>
    <mergeCell ref="CD11:CD12"/>
    <mergeCell ref="BM11:BN11"/>
    <mergeCell ref="BO11:BO12"/>
    <mergeCell ref="BP11:BQ11"/>
    <mergeCell ref="BR11:BR12"/>
    <mergeCell ref="BS11:BT11"/>
    <mergeCell ref="BU11:BU12"/>
    <mergeCell ref="BF11:BF12"/>
    <mergeCell ref="BG11:BH11"/>
    <mergeCell ref="BI11:BI12"/>
    <mergeCell ref="BJ11:BK11"/>
    <mergeCell ref="BL11:BL12"/>
    <mergeCell ref="AU11:AV11"/>
    <mergeCell ref="AW11:AW12"/>
    <mergeCell ref="AX11:AY11"/>
    <mergeCell ref="AZ11:AZ12"/>
    <mergeCell ref="BA11:BB11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  <ignoredErrors>
    <ignoredError sqref="CD231 CD22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17DC3C28F72349BDAEF88BCFA7BEB9" ma:contentTypeVersion="18" ma:contentTypeDescription="Crear nuevo documento." ma:contentTypeScope="" ma:versionID="f2d9a301a5c6ecf556a0b04922bd0114">
  <xsd:schema xmlns:xsd="http://www.w3.org/2001/XMLSchema" xmlns:xs="http://www.w3.org/2001/XMLSchema" xmlns:p="http://schemas.microsoft.com/office/2006/metadata/properties" xmlns:ns3="1b471085-0d4f-4b3a-8de0-0f267b933c7d" xmlns:ns4="e6f9cfc5-a475-48a2-89ef-2d5e9325217b" targetNamespace="http://schemas.microsoft.com/office/2006/metadata/properties" ma:root="true" ma:fieldsID="c54082075fcc6ec8952d8121260bd5cc" ns3:_="" ns4:_="">
    <xsd:import namespace="1b471085-0d4f-4b3a-8de0-0f267b933c7d"/>
    <xsd:import namespace="e6f9cfc5-a475-48a2-89ef-2d5e932521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1085-0d4f-4b3a-8de0-0f267b933c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9cfc5-a475-48a2-89ef-2d5e93252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471085-0d4f-4b3a-8de0-0f267b933c7d" xsi:nil="true"/>
  </documentManagement>
</p:properties>
</file>

<file path=customXml/itemProps1.xml><?xml version="1.0" encoding="utf-8"?>
<ds:datastoreItem xmlns:ds="http://schemas.openxmlformats.org/officeDocument/2006/customXml" ds:itemID="{418A09D8-4904-4539-8A75-71A60946AC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A46C9-D6BC-4A56-A758-31018D3BE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71085-0d4f-4b3a-8de0-0f267b933c7d"/>
    <ds:schemaRef ds:uri="e6f9cfc5-a475-48a2-89ef-2d5e93252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79B9EE-20BA-4258-BC1E-631BFCA0C3B7}">
  <ds:schemaRefs>
    <ds:schemaRef ds:uri="http://schemas.microsoft.com/office/2006/metadata/properties"/>
    <ds:schemaRef ds:uri="http://schemas.microsoft.com/office/infopath/2007/PartnerControls"/>
    <ds:schemaRef ds:uri="1b471085-0d4f-4b3a-8de0-0f267b933c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SH1</vt:lpstr>
      <vt:lpstr>SH2</vt:lpstr>
      <vt:lpstr>'SH2'!Área_de_impresión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Mendez</dc:creator>
  <cp:keywords/>
  <dc:description/>
  <cp:lastModifiedBy>Lina Tellez</cp:lastModifiedBy>
  <cp:revision/>
  <cp:lastPrinted>2024-12-13T15:29:45Z</cp:lastPrinted>
  <dcterms:created xsi:type="dcterms:W3CDTF">2015-06-05T18:19:34Z</dcterms:created>
  <dcterms:modified xsi:type="dcterms:W3CDTF">2024-12-13T15:30:10Z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0x010100E617DC3C28F72349BDAEF88BCFA7BEB9</vt:lpwstr>
  </property>
</Properties>
</file>