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Documents\Downloads\"/>
    </mc:Choice>
  </mc:AlternateContent>
  <xr:revisionPtr revIDLastSave="0" documentId="13_ncr:1_{441C2A9D-4B64-483D-9849-A181ED3DB898}" xr6:coauthVersionLast="47" xr6:coauthVersionMax="47" xr10:uidLastSave="{00000000-0000-0000-0000-000000000000}"/>
  <bookViews>
    <workbookView xWindow="28680" yWindow="-120" windowWidth="29040" windowHeight="15840" xr2:uid="{00000000-000D-0000-FFFF-FFFF00000000}"/>
  </bookViews>
  <sheets>
    <sheet name="ÍNDICE" sheetId="17" r:id="rId1"/>
    <sheet name="Cuadro 1" sheetId="14" r:id="rId2"/>
    <sheet name="Cuadro 2" sheetId="19" r:id="rId3"/>
    <sheet name="Cuadro 3" sheetId="16" r:id="rId4"/>
    <sheet name="Cuadro 4" sheetId="24" r:id="rId5"/>
    <sheet name="Cuadro 5" sheetId="25" r:id="rId6"/>
    <sheet name="Cuadro 6" sheetId="26" r:id="rId7"/>
    <sheet name="Cuadro 7" sheetId="27" r:id="rId8"/>
    <sheet name="Cuadro 8" sheetId="28" r:id="rId9"/>
    <sheet name="Cuadro 9" sheetId="23" r:id="rId10"/>
    <sheet name="Cuadro 10" sheetId="20" r:id="rId11"/>
  </sheets>
  <definedNames>
    <definedName name="_xlnm._FilterDatabase" localSheetId="10" hidden="1">'Cuadro 10'!$C$8:$C$77</definedName>
    <definedName name="_xlnm._FilterDatabase" localSheetId="3" hidden="1">'Cuadro 3'!$C$8:$C$160</definedName>
    <definedName name="_xlnm.Print_Area" localSheetId="1">'Cuadro 1'!$A$8:$I$39</definedName>
    <definedName name="_xlnm.Print_Area" localSheetId="10">'Cuadro 10'!$A$1:$H$78</definedName>
    <definedName name="_xlnm.Print_Area" localSheetId="2">'Cuadro 2'!$A$1:$H$42</definedName>
    <definedName name="_xlnm.Print_Area" localSheetId="3">'Cuadro 3'!$A$1:$H$161</definedName>
    <definedName name="_xlnm.Print_Area" localSheetId="4">'Cuadro 4'!$A$1:$H$36</definedName>
    <definedName name="_xlnm.Print_Area" localSheetId="5">'Cuadro 5'!$A$1:$L$44</definedName>
    <definedName name="_xlnm.Print_Area" localSheetId="6">'Cuadro 6'!$A$1:$H$39</definedName>
    <definedName name="_xlnm.Print_Area" localSheetId="7">'Cuadro 7'!$A$1:$H$41</definedName>
    <definedName name="_xlnm.Print_Area" localSheetId="8">'Cuadro 8'!$A$1:$H$43</definedName>
    <definedName name="_xlnm.Print_Area" localSheetId="9">'Cuadro 9'!$A$1:$H$42</definedName>
    <definedName name="_xlnm.Print_Area" localSheetId="0">ÍNDICE!$A$1:$M$16</definedName>
    <definedName name="_xlnm.Print_Titles" localSheetId="10">'Cuadro 10'!$1:$13</definedName>
    <definedName name="_xlnm.Print_Titles" localSheetId="3">'Cuadro 3'!$1:$13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0" i="20" l="1"/>
  <c r="F51" i="20"/>
  <c r="G23" i="19"/>
  <c r="E24" i="19"/>
  <c r="D24" i="19"/>
  <c r="D31" i="14"/>
  <c r="D30" i="14"/>
  <c r="E46" i="20" l="1"/>
  <c r="D46" i="20"/>
  <c r="E42" i="20"/>
  <c r="F44" i="20" s="1"/>
  <c r="D42" i="20"/>
  <c r="E38" i="20"/>
  <c r="D38" i="20"/>
  <c r="E34" i="20"/>
  <c r="D34" i="20"/>
  <c r="E30" i="20"/>
  <c r="D30" i="20"/>
  <c r="E26" i="20"/>
  <c r="D26" i="20"/>
  <c r="E22" i="20"/>
  <c r="D22" i="20"/>
  <c r="E18" i="20"/>
  <c r="D18" i="20"/>
  <c r="E14" i="20"/>
  <c r="F17" i="20" s="1"/>
  <c r="D14" i="20"/>
  <c r="E63" i="20"/>
  <c r="D63" i="20"/>
  <c r="E59" i="20"/>
  <c r="D59" i="20"/>
  <c r="E55" i="20"/>
  <c r="D55" i="20"/>
  <c r="E51" i="20"/>
  <c r="D51" i="20"/>
  <c r="F54" i="20"/>
  <c r="G44" i="20"/>
  <c r="G17" i="20"/>
  <c r="G16" i="20"/>
  <c r="G15" i="20"/>
  <c r="E29" i="23"/>
  <c r="D29" i="23"/>
  <c r="G26" i="23"/>
  <c r="G16" i="23"/>
  <c r="E29" i="28"/>
  <c r="D29" i="28"/>
  <c r="G26" i="28"/>
  <c r="G16" i="28"/>
  <c r="D29" i="27"/>
  <c r="E29" i="27"/>
  <c r="G23" i="27"/>
  <c r="E29" i="26"/>
  <c r="D29" i="26"/>
  <c r="G22" i="26"/>
  <c r="G21" i="26"/>
  <c r="G16" i="26"/>
  <c r="G15" i="26"/>
  <c r="H30" i="25"/>
  <c r="I30" i="25"/>
  <c r="K26" i="25"/>
  <c r="K19" i="25"/>
  <c r="K17" i="25"/>
  <c r="E30" i="25"/>
  <c r="D30" i="25"/>
  <c r="G26" i="25"/>
  <c r="G19" i="25"/>
  <c r="G17" i="25"/>
  <c r="D29" i="24"/>
  <c r="E29" i="24"/>
  <c r="G16" i="24"/>
  <c r="E135" i="16"/>
  <c r="D135" i="16"/>
  <c r="E125" i="16"/>
  <c r="D125" i="16"/>
  <c r="E115" i="16"/>
  <c r="D115" i="16"/>
  <c r="E105" i="16"/>
  <c r="D105" i="16"/>
  <c r="E94" i="16"/>
  <c r="D94" i="16"/>
  <c r="E84" i="16"/>
  <c r="F92" i="16" s="1"/>
  <c r="D84" i="16"/>
  <c r="E74" i="16"/>
  <c r="F83" i="16" s="1"/>
  <c r="D74" i="16"/>
  <c r="E64" i="16"/>
  <c r="F70" i="16" s="1"/>
  <c r="D64" i="16"/>
  <c r="E54" i="16"/>
  <c r="F57" i="16" s="1"/>
  <c r="D54" i="16"/>
  <c r="E44" i="16"/>
  <c r="F53" i="16" s="1"/>
  <c r="D44" i="16"/>
  <c r="E34" i="16"/>
  <c r="F41" i="16" s="1"/>
  <c r="D34" i="16"/>
  <c r="E24" i="16"/>
  <c r="F32" i="16" s="1"/>
  <c r="D24" i="16"/>
  <c r="E14" i="16"/>
  <c r="F18" i="16" s="1"/>
  <c r="D14" i="16"/>
  <c r="G121" i="16"/>
  <c r="G119" i="16"/>
  <c r="G112" i="16"/>
  <c r="G109" i="16"/>
  <c r="G108" i="16"/>
  <c r="G107" i="16"/>
  <c r="G106" i="16"/>
  <c r="G91" i="16"/>
  <c r="G76" i="16"/>
  <c r="G71" i="16"/>
  <c r="G68" i="16"/>
  <c r="G66" i="16"/>
  <c r="G65" i="16"/>
  <c r="G61" i="16"/>
  <c r="G58" i="16"/>
  <c r="G56" i="16"/>
  <c r="G52" i="16"/>
  <c r="G45" i="16"/>
  <c r="G43" i="16"/>
  <c r="G41" i="16"/>
  <c r="G40" i="16"/>
  <c r="G39" i="16"/>
  <c r="G38" i="16"/>
  <c r="G36" i="16"/>
  <c r="G35" i="16"/>
  <c r="G32" i="16"/>
  <c r="G31" i="16"/>
  <c r="G30" i="16"/>
  <c r="G28" i="16"/>
  <c r="G27" i="16"/>
  <c r="G26" i="16"/>
  <c r="G25" i="16"/>
  <c r="G23" i="16"/>
  <c r="G22" i="16"/>
  <c r="G21" i="16"/>
  <c r="G20" i="16"/>
  <c r="G19" i="16"/>
  <c r="G18" i="16"/>
  <c r="G17" i="16"/>
  <c r="G16" i="16"/>
  <c r="G15" i="16"/>
  <c r="G28" i="19"/>
  <c r="G27" i="19"/>
  <c r="G26" i="19"/>
  <c r="G22" i="19"/>
  <c r="G21" i="19"/>
  <c r="G20" i="19"/>
  <c r="G19" i="19"/>
  <c r="G18" i="19"/>
  <c r="G17" i="19"/>
  <c r="G16" i="19"/>
  <c r="E29" i="19"/>
  <c r="D29" i="19"/>
  <c r="I29" i="14"/>
  <c r="H29" i="14"/>
  <c r="I28" i="14"/>
  <c r="I27" i="14"/>
  <c r="H27" i="14"/>
  <c r="I26" i="14"/>
  <c r="H26" i="14"/>
  <c r="I24" i="14"/>
  <c r="H24" i="14"/>
  <c r="I23" i="14"/>
  <c r="H23" i="14"/>
  <c r="I22" i="14"/>
  <c r="H22" i="14"/>
  <c r="I21" i="14"/>
  <c r="H21" i="14"/>
  <c r="H20" i="14"/>
  <c r="I19" i="14"/>
  <c r="H19" i="14"/>
  <c r="I18" i="14"/>
  <c r="H18" i="14"/>
  <c r="I17" i="14"/>
  <c r="H17" i="14"/>
  <c r="I16" i="14"/>
  <c r="H16" i="14"/>
  <c r="E30" i="14"/>
  <c r="F30" i="14"/>
  <c r="G30" i="14"/>
  <c r="E24" i="28"/>
  <c r="D24" i="28"/>
  <c r="C15" i="28"/>
  <c r="E24" i="27"/>
  <c r="D24" i="27"/>
  <c r="C15" i="27"/>
  <c r="E24" i="26"/>
  <c r="G24" i="26" s="1"/>
  <c r="D24" i="26"/>
  <c r="C15" i="26"/>
  <c r="E25" i="25"/>
  <c r="D25" i="25"/>
  <c r="I25" i="25"/>
  <c r="H25" i="25"/>
  <c r="C16" i="25"/>
  <c r="E24" i="24"/>
  <c r="D24" i="24"/>
  <c r="E24" i="23"/>
  <c r="E30" i="23" s="1"/>
  <c r="D24" i="23"/>
  <c r="C15" i="23"/>
  <c r="D67" i="20" l="1"/>
  <c r="E67" i="20"/>
  <c r="G14" i="20"/>
  <c r="F16" i="20"/>
  <c r="F37" i="20"/>
  <c r="F24" i="20"/>
  <c r="F15" i="20"/>
  <c r="E50" i="20"/>
  <c r="F34" i="20" s="1"/>
  <c r="D50" i="20"/>
  <c r="D68" i="20" s="1"/>
  <c r="G29" i="23"/>
  <c r="G24" i="23"/>
  <c r="D30" i="23"/>
  <c r="E30" i="28"/>
  <c r="G24" i="28"/>
  <c r="D30" i="28"/>
  <c r="G30" i="28" s="1"/>
  <c r="D30" i="27"/>
  <c r="G30" i="27" s="1"/>
  <c r="E30" i="27"/>
  <c r="G24" i="27"/>
  <c r="D30" i="26"/>
  <c r="E30" i="26"/>
  <c r="I31" i="25"/>
  <c r="K30" i="25"/>
  <c r="K25" i="25"/>
  <c r="H31" i="25"/>
  <c r="E31" i="25"/>
  <c r="F26" i="25" s="1"/>
  <c r="G25" i="25"/>
  <c r="D31" i="25"/>
  <c r="F30" i="25"/>
  <c r="E30" i="24"/>
  <c r="F21" i="24" s="1"/>
  <c r="D30" i="24"/>
  <c r="G24" i="24"/>
  <c r="F69" i="16"/>
  <c r="F65" i="16"/>
  <c r="F68" i="16"/>
  <c r="F31" i="16"/>
  <c r="E145" i="16"/>
  <c r="G115" i="16"/>
  <c r="F114" i="16"/>
  <c r="F110" i="16"/>
  <c r="F106" i="16"/>
  <c r="F108" i="16"/>
  <c r="F80" i="16"/>
  <c r="F77" i="16"/>
  <c r="F81" i="16"/>
  <c r="F76" i="16"/>
  <c r="F66" i="16"/>
  <c r="F71" i="16"/>
  <c r="F67" i="16"/>
  <c r="F63" i="16"/>
  <c r="F59" i="16"/>
  <c r="G54" i="16"/>
  <c r="F55" i="16"/>
  <c r="F26" i="16"/>
  <c r="F27" i="16"/>
  <c r="F107" i="16"/>
  <c r="F111" i="16"/>
  <c r="F112" i="16"/>
  <c r="F109" i="16"/>
  <c r="F113" i="16"/>
  <c r="G105" i="16"/>
  <c r="D145" i="16"/>
  <c r="F85" i="16"/>
  <c r="F89" i="16"/>
  <c r="F93" i="16"/>
  <c r="G84" i="16"/>
  <c r="F90" i="16"/>
  <c r="F86" i="16"/>
  <c r="F91" i="16"/>
  <c r="F87" i="16"/>
  <c r="F88" i="16"/>
  <c r="F82" i="16"/>
  <c r="F78" i="16"/>
  <c r="F75" i="16"/>
  <c r="F79" i="16"/>
  <c r="G74" i="16"/>
  <c r="F72" i="16"/>
  <c r="F73" i="16"/>
  <c r="G64" i="16"/>
  <c r="F58" i="16"/>
  <c r="F62" i="16"/>
  <c r="F60" i="16"/>
  <c r="F56" i="16"/>
  <c r="F61" i="16"/>
  <c r="F46" i="16"/>
  <c r="F50" i="16"/>
  <c r="G44" i="16"/>
  <c r="F51" i="16"/>
  <c r="F47" i="16"/>
  <c r="F52" i="16"/>
  <c r="F48" i="16"/>
  <c r="F45" i="16"/>
  <c r="F49" i="16"/>
  <c r="F42" i="16"/>
  <c r="F38" i="16"/>
  <c r="F43" i="16"/>
  <c r="F39" i="16"/>
  <c r="F37" i="16"/>
  <c r="F35" i="16"/>
  <c r="F36" i="16"/>
  <c r="F40" i="16"/>
  <c r="G34" i="16"/>
  <c r="D104" i="16"/>
  <c r="F25" i="16"/>
  <c r="F29" i="16"/>
  <c r="F33" i="16"/>
  <c r="F30" i="16"/>
  <c r="G24" i="16"/>
  <c r="F28" i="16"/>
  <c r="I30" i="14"/>
  <c r="F15" i="16"/>
  <c r="F20" i="16"/>
  <c r="F22" i="16"/>
  <c r="G14" i="16"/>
  <c r="F16" i="16"/>
  <c r="F17" i="16"/>
  <c r="E104" i="16"/>
  <c r="F23" i="16"/>
  <c r="F19" i="16"/>
  <c r="F21" i="16"/>
  <c r="D30" i="19"/>
  <c r="E30" i="19"/>
  <c r="G29" i="19"/>
  <c r="G24" i="19"/>
  <c r="G29" i="28"/>
  <c r="F21" i="25"/>
  <c r="F27" i="25"/>
  <c r="F28" i="25"/>
  <c r="F16" i="25"/>
  <c r="G30" i="25"/>
  <c r="F29" i="24"/>
  <c r="G30" i="23"/>
  <c r="H30" i="14"/>
  <c r="F42" i="20" l="1"/>
  <c r="F14" i="20"/>
  <c r="E68" i="20"/>
  <c r="F67" i="20" s="1"/>
  <c r="F22" i="20"/>
  <c r="F17" i="24"/>
  <c r="F15" i="24"/>
  <c r="F19" i="25"/>
  <c r="F31" i="25"/>
  <c r="F24" i="25"/>
  <c r="F18" i="25"/>
  <c r="G31" i="25"/>
  <c r="F29" i="25"/>
  <c r="F20" i="25"/>
  <c r="F23" i="25"/>
  <c r="F17" i="25"/>
  <c r="F25" i="25"/>
  <c r="F22" i="25"/>
  <c r="F19" i="24"/>
  <c r="F22" i="24"/>
  <c r="F25" i="24"/>
  <c r="F30" i="24"/>
  <c r="F26" i="24"/>
  <c r="F16" i="24"/>
  <c r="F27" i="24"/>
  <c r="F20" i="24"/>
  <c r="F23" i="24"/>
  <c r="F28" i="24"/>
  <c r="G30" i="24"/>
  <c r="F24" i="24"/>
  <c r="F18" i="24"/>
  <c r="E146" i="16"/>
  <c r="F104" i="16" s="1"/>
  <c r="D146" i="16"/>
  <c r="F21" i="19"/>
  <c r="F23" i="19"/>
  <c r="F28" i="19"/>
  <c r="G30" i="19"/>
  <c r="F22" i="19"/>
  <c r="F18" i="19"/>
  <c r="F20" i="19"/>
  <c r="F19" i="19"/>
  <c r="F24" i="19"/>
  <c r="F16" i="19"/>
  <c r="F30" i="19"/>
  <c r="F26" i="19"/>
  <c r="F27" i="19"/>
  <c r="F17" i="19"/>
  <c r="F25" i="28"/>
  <c r="F19" i="28"/>
  <c r="F24" i="28"/>
  <c r="F18" i="28"/>
  <c r="F30" i="28"/>
  <c r="F23" i="28"/>
  <c r="F17" i="28"/>
  <c r="F28" i="28"/>
  <c r="F22" i="28"/>
  <c r="F16" i="28"/>
  <c r="F27" i="28"/>
  <c r="F21" i="28"/>
  <c r="F15" i="28"/>
  <c r="F26" i="28"/>
  <c r="F20" i="28"/>
  <c r="F29" i="28"/>
  <c r="G30" i="26"/>
  <c r="F29" i="26"/>
  <c r="F23" i="26"/>
  <c r="F17" i="26"/>
  <c r="F20" i="26"/>
  <c r="F15" i="26"/>
  <c r="F28" i="26"/>
  <c r="F22" i="26"/>
  <c r="F16" i="26"/>
  <c r="F21" i="26"/>
  <c r="F27" i="26"/>
  <c r="F26" i="26"/>
  <c r="F18" i="26"/>
  <c r="F25" i="26"/>
  <c r="F19" i="26"/>
  <c r="F24" i="26"/>
  <c r="F30" i="26"/>
  <c r="J26" i="25"/>
  <c r="J20" i="25"/>
  <c r="K31" i="25"/>
  <c r="J31" i="25"/>
  <c r="J25" i="25"/>
  <c r="J19" i="25"/>
  <c r="J30" i="25"/>
  <c r="J24" i="25"/>
  <c r="J18" i="25"/>
  <c r="J29" i="25"/>
  <c r="J23" i="25"/>
  <c r="J17" i="25"/>
  <c r="J28" i="25"/>
  <c r="J22" i="25"/>
  <c r="J16" i="25"/>
  <c r="J27" i="25"/>
  <c r="J21" i="25"/>
  <c r="F105" i="16"/>
  <c r="G145" i="16"/>
  <c r="F64" i="16"/>
  <c r="F34" i="16"/>
  <c r="F44" i="16"/>
  <c r="G104" i="16"/>
  <c r="F24" i="16"/>
  <c r="F74" i="16"/>
  <c r="F14" i="16"/>
  <c r="F84" i="16"/>
  <c r="F54" i="16"/>
  <c r="G68" i="20" l="1"/>
  <c r="F68" i="20"/>
  <c r="F50" i="20"/>
  <c r="G146" i="16"/>
  <c r="F146" i="16"/>
  <c r="F145" i="16"/>
  <c r="F29" i="19"/>
  <c r="G25" i="14"/>
  <c r="F25" i="14"/>
  <c r="F31" i="14" s="1"/>
  <c r="G31" i="14" l="1"/>
  <c r="E25" i="14"/>
  <c r="E31" i="14" s="1"/>
  <c r="D25" i="14"/>
  <c r="I25" i="14" l="1"/>
  <c r="I31" i="14"/>
  <c r="H31" i="14"/>
  <c r="H25"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H13" authorId="0" shapeId="0" xr:uid="{27DA2FF2-42D1-4E35-9627-FA772DAE3EA9}">
      <text>
        <r>
          <rPr>
            <b/>
            <sz val="9"/>
            <color indexed="81"/>
            <rFont val="Tahoma"/>
            <charset val="1"/>
          </rPr>
          <t>USER:</t>
        </r>
        <r>
          <rPr>
            <sz val="9"/>
            <color indexed="81"/>
            <rFont val="Tahoma"/>
            <charset val="1"/>
          </rPr>
          <t xml:space="preserve">
esta variable no está en la relacion d evaraibales del metadato  están seguros que el concepto de turista es el mismo de crucerista?. No están en la matriz de conceptos</t>
        </r>
      </text>
    </comment>
  </commentList>
</comments>
</file>

<file path=xl/sharedStrings.xml><?xml version="1.0" encoding="utf-8"?>
<sst xmlns="http://schemas.openxmlformats.org/spreadsheetml/2006/main" count="814" uniqueCount="124">
  <si>
    <t>Puerto</t>
  </si>
  <si>
    <t>Buenaventura</t>
  </si>
  <si>
    <t>Tumaco</t>
  </si>
  <si>
    <t>Caribe</t>
  </si>
  <si>
    <t>Barranquilla</t>
  </si>
  <si>
    <t>Santa Marta</t>
  </si>
  <si>
    <t>Cartagena</t>
  </si>
  <si>
    <t>Riohacha</t>
  </si>
  <si>
    <t>Coveñas</t>
  </si>
  <si>
    <t>San Andrés</t>
  </si>
  <si>
    <t>Providencia</t>
  </si>
  <si>
    <t>Guapi</t>
  </si>
  <si>
    <t>Bahía Solano</t>
  </si>
  <si>
    <t>Arribo</t>
  </si>
  <si>
    <t>Pacífico</t>
  </si>
  <si>
    <t>Cuadro 2</t>
  </si>
  <si>
    <t>Aprovisionamiento</t>
  </si>
  <si>
    <t>Reparación</t>
  </si>
  <si>
    <t>Subtotal Caribe</t>
  </si>
  <si>
    <t>Subtotal Pacífico</t>
  </si>
  <si>
    <t>Cuadro 3</t>
  </si>
  <si>
    <t>Arribo forzoso</t>
  </si>
  <si>
    <t>Otros</t>
  </si>
  <si>
    <t>LGN/LPG</t>
  </si>
  <si>
    <t>Internacional</t>
  </si>
  <si>
    <t>Nacional</t>
  </si>
  <si>
    <t>Tipo de tráfico
Mes del año anterior</t>
  </si>
  <si>
    <t>Tipo de tráfico
Mes del año actual</t>
  </si>
  <si>
    <t>FORMATO
CUADROS DE SALIDA DE TRÁFICO MARÍTIMO</t>
  </si>
  <si>
    <t>CONTENIDO</t>
  </si>
  <si>
    <t>CUADRO 1</t>
  </si>
  <si>
    <t>CUADRO 2</t>
  </si>
  <si>
    <r>
      <t xml:space="preserve"> Proceso / Subproceso:</t>
    </r>
    <r>
      <rPr>
        <sz val="9"/>
        <rFont val="Arial"/>
        <family val="2"/>
      </rPr>
      <t xml:space="preserve"> G2-01 GESTION DE LA INFORMACIÓN ESTADISTICA
 </t>
    </r>
    <r>
      <rPr>
        <b/>
        <sz val="9"/>
        <rFont val="Arial"/>
        <family val="2"/>
      </rPr>
      <t>Código:</t>
    </r>
    <r>
      <rPr>
        <sz val="9"/>
        <rFont val="Arial"/>
        <family val="2"/>
      </rPr>
      <t xml:space="preserve"> G2-02-FOR-039
 </t>
    </r>
    <r>
      <rPr>
        <b/>
        <sz val="9"/>
        <rFont val="Arial"/>
        <family val="2"/>
      </rPr>
      <t>Versión:</t>
    </r>
    <r>
      <rPr>
        <sz val="9"/>
        <rFont val="Arial"/>
        <family val="2"/>
      </rPr>
      <t xml:space="preserve"> 0</t>
    </r>
  </si>
  <si>
    <t>Región</t>
  </si>
  <si>
    <t>Transporte maritimo de pasajeros (buques de pasaje)</t>
  </si>
  <si>
    <t>Subtotal Actividad</t>
  </si>
  <si>
    <t>Remolcadores</t>
  </si>
  <si>
    <t>Pesca (buques pesqueros)</t>
  </si>
  <si>
    <t>Fines especiales (buques para fines especiales)</t>
  </si>
  <si>
    <t>Turismo (buques cruceros)</t>
  </si>
  <si>
    <t>Turismo (yates, veleros y catamaranes)</t>
  </si>
  <si>
    <t>Subtotal Motivo de arribo especial</t>
  </si>
  <si>
    <t>Subtotal Región Caribe</t>
  </si>
  <si>
    <t>Variación Interanual</t>
  </si>
  <si>
    <t>Motivo de arribo especial (b)</t>
  </si>
  <si>
    <t>Cuadro 4</t>
  </si>
  <si>
    <t>Portacontenedor</t>
  </si>
  <si>
    <t>Granelero</t>
  </si>
  <si>
    <t>Carga rodada ro/ro</t>
  </si>
  <si>
    <t>Tanquero</t>
  </si>
  <si>
    <t>Quimiquero</t>
  </si>
  <si>
    <t>Carga general</t>
  </si>
  <si>
    <t>Carga refrigerada</t>
  </si>
  <si>
    <t>Cuadro 5</t>
  </si>
  <si>
    <t>Cuadro 7</t>
  </si>
  <si>
    <t>Cuadro 8</t>
  </si>
  <si>
    <t>Mes del año anterior</t>
  </si>
  <si>
    <t>Mes del año actual</t>
  </si>
  <si>
    <t>Arribos
Mes del año anterior</t>
  </si>
  <si>
    <t>Arribos
Mes del año actual</t>
  </si>
  <si>
    <t>Cuadro 9</t>
  </si>
  <si>
    <t>Cuadro 10</t>
  </si>
  <si>
    <t>Cuadro 6</t>
  </si>
  <si>
    <t>CUADRO 3</t>
  </si>
  <si>
    <t>CUADRO 4</t>
  </si>
  <si>
    <t>CUADRO 5</t>
  </si>
  <si>
    <t>CUADRO 6</t>
  </si>
  <si>
    <t>CUADRO 7</t>
  </si>
  <si>
    <t>CUADRO 8</t>
  </si>
  <si>
    <t>CUADRO 9</t>
  </si>
  <si>
    <t>CUADRO 10</t>
  </si>
  <si>
    <r>
      <t xml:space="preserve"> Proceso / Subproceso:</t>
    </r>
    <r>
      <rPr>
        <sz val="9"/>
        <color rgb="FF000000"/>
        <rFont val="Arial"/>
        <family val="2"/>
      </rPr>
      <t xml:space="preserve"> G2-01 GESTION DE LA INFORMACIÓN ESTADISTICA
 </t>
    </r>
    <r>
      <rPr>
        <b/>
        <sz val="9"/>
        <color rgb="FF000000"/>
        <rFont val="Arial"/>
        <family val="2"/>
      </rPr>
      <t>Código:</t>
    </r>
    <r>
      <rPr>
        <sz val="9"/>
        <color rgb="FF000000"/>
        <rFont val="Arial"/>
        <family val="2"/>
      </rPr>
      <t xml:space="preserve"> G2-02-FOR-039
 </t>
    </r>
    <r>
      <rPr>
        <b/>
        <sz val="9"/>
        <color rgb="FF000000"/>
        <rFont val="Arial"/>
        <family val="2"/>
      </rPr>
      <t>Versión:</t>
    </r>
    <r>
      <rPr>
        <sz val="9"/>
        <color rgb="FF000000"/>
        <rFont val="Arial"/>
        <family val="2"/>
      </rPr>
      <t xml:space="preserve"> 0</t>
    </r>
  </si>
  <si>
    <t>CUADROS DE SALIDA DE TRÁFICO MARÍTIMO</t>
  </si>
  <si>
    <t xml:space="preserve">Total </t>
  </si>
  <si>
    <t>Participación
Mes del año actual</t>
  </si>
  <si>
    <t>Puerto Bolívar</t>
  </si>
  <si>
    <t>Subtotal Región Pacífico</t>
  </si>
  <si>
    <t>Variación</t>
  </si>
  <si>
    <t>Transporte marítimo de pasajeros 
(buques de pasaje)</t>
  </si>
  <si>
    <t>Transporte marítimo de carga (buques de carga)</t>
  </si>
  <si>
    <t>Actividad (a)</t>
  </si>
  <si>
    <t>Puerto / Tipo de nave</t>
  </si>
  <si>
    <t>Total de Arribos de 
Tráfico Marítimo Internacional</t>
  </si>
  <si>
    <r>
      <t xml:space="preserve">Nota. </t>
    </r>
    <r>
      <rPr>
        <sz val="8"/>
        <color rgb="FF000000"/>
        <rFont val="Arial"/>
        <family val="2"/>
      </rPr>
      <t xml:space="preserve">Los valores son obtenidos mediante la información almacenada en las bases de datos de la Dirección General Marítima.
(a) Para estas actividades se toma el motivo de arribo de carga, descarga, turismo, faena de pesca, investigación, dragado, desguace, y, apoyo y asistencia.
(b) Para estos motivos de arribo se toma todos los tipos de naves.
* Arribo: Llegada de la nave a un puerto para para realizar actividades de carga o descarga de mercancías o pasajeros con fines turísticos, reparación, aprovisionar  o cualquier otra razón.
* Aprovisionamiento: Maniobra de arribo de la nave con el fin de abastecer provisiones para su operación tales como combustible, agua, repuestos, etc y para suministro a sus pasajeros y tripulantes tales como alimentos, bebidas e insumos médicos.
* Arribo forzoso:  La entrada a puerto distinto del autorizado en el permiso de zarpe, que puede ser legítima o ilegítima. Es legítima cuando se origina por circunstancias de caso fortuito o fuerza mayor. Es ilegítima cuando se origina por dolo o culpa del capitán.
* Razón de arribo: Hace referencia al motivo por el cual la nave toca puerto colombiano.
* Reparación: Arribo realizado con la finalidad de ingresar al astillero para trabajos de reparación tanto de motores y equipos, como de estructura de la nave.
</t>
    </r>
  </si>
  <si>
    <r>
      <t xml:space="preserve">Nota. </t>
    </r>
    <r>
      <rPr>
        <sz val="8"/>
        <color rgb="FF000000"/>
        <rFont val="Arial"/>
        <family val="2"/>
      </rPr>
      <t xml:space="preserve">Los valores son obtenidos mediante la información almacenada en las bases de datos de la Dirección General Marítima.
* Se toman los datos de naves o buques con motivo de arribo de carga y descarga.
</t>
    </r>
    <r>
      <rPr>
        <sz val="8"/>
        <rFont val="Arial"/>
        <family val="2"/>
      </rPr>
      <t>* Buque RO-RO: Buque de carga de varias cubiertas diseñado para el transporte de automóviles y camiones vacíos.
* Carga general: Buque con un casco de una o varias cubiertas diseñado principalmente para el transporte de carga general. Esta definición excluye los buques especializados de carga seca, que no están incluidos en el cálculo de las líneas de referencia para los buques de carga general, a saber, el transporte de ganado, el transporte de barcazas, el transporte de carga pesada, el transporte de yates y el transporte de combustible nuclear.
* Carga refrigerada: Buque diseñado exclusivamente para el transporte de carga refrigerada en bodegas.
* Gasero: Buque de carga construido o adaptado y utilizado para el transporte a granel de cualquier gas licuado.
* Granelero: Buque que está construido generalmente con una sola cubierta, tanques en la parte superior del costado y tanques laterales tipo tolva en los espacios de carga, y está destinado principalmente a transportar carga seca a granel, e incluye tipos tales como transportadores de minerales y transportadores combinados.</t>
    </r>
    <r>
      <rPr>
        <sz val="8"/>
        <color rgb="FF000000"/>
        <rFont val="Arial"/>
        <family val="2"/>
      </rPr>
      <t xml:space="preserve">
</t>
    </r>
    <r>
      <rPr>
        <sz val="8"/>
        <rFont val="Arial"/>
        <family val="2"/>
      </rPr>
      <t xml:space="preserve">* Petrolero: Buque construido para transportar crudo a granel en sus espacios de carga.
* Portacontenedores: Buque diseñado exclusivamente para el transporte de contenedores en bodegas y sobre cubierta.
* Quimiquero: Buque de carga construido o adaptado y utilizado para el transporte a granel de cualquier producto líquido. Enumerado en el capítulo 17 del Código IBC o en el capítulo VI del Código BCH, según corresponda.
</t>
    </r>
    <r>
      <rPr>
        <sz val="8"/>
        <color rgb="FF000000"/>
        <rFont val="Arial"/>
        <family val="2"/>
      </rPr>
      <t>* Tanquero: Buque de carga construido o adaptado para el transporte a granel de cargas líquidas de naturaleza inflamable.</t>
    </r>
  </si>
  <si>
    <t>Total</t>
  </si>
  <si>
    <t>Participación 
Mes del año actual</t>
  </si>
  <si>
    <t>Cantidad de arribos de tráfico marítimo internacional  de buques cruceros</t>
  </si>
  <si>
    <r>
      <t xml:space="preserve">Nota. </t>
    </r>
    <r>
      <rPr>
        <sz val="8"/>
        <color rgb="FF000000"/>
        <rFont val="Arial"/>
        <family val="2"/>
      </rPr>
      <t>Los valores son obtenidos mediante la información almacenada en las bases de datos de la Dirección General Marítima.
* Se toman los datos de los buques tipo pasaje con motivo de arribo de cargue, descargue, cargue y descargue, y turismo.
* Arribo: Llegada de la nave a un puerto para para realizar actividades de carga o descarga de mercancias o pasajeros con fines turísticos, reparación, aprovisionar  o cualquier otra razón.
*Cargue: Maniobra de arribo de la nave con el fin cargar mercancías dirigidas al próximo puerto de destino de la nave.
*Cargue descargue: Maniobra de arribo de la nave con el fin de descargar mercancías dirigidas al puerto y cargar otras para el próximo puerto de destino de la nave.
*Descargue: Maniobra de arribo de la nave con el fin de descargar mercancÍas dirigidas al puerto.
*Turismo: Arribo realizado normalmente por naves tipo crucero, yates y veleros, para el desembarco de de personas provenientes generalmente de otros paÍses a bordo de éstos, con fines turísticos y de recreación.</t>
    </r>
  </si>
  <si>
    <r>
      <t xml:space="preserve">Nota. </t>
    </r>
    <r>
      <rPr>
        <sz val="8"/>
        <color rgb="FF000000"/>
        <rFont val="Arial"/>
        <family val="2"/>
      </rPr>
      <t xml:space="preserve">Los valores son obtenidos mediante la información almacenada en las bases de datos de la Dirección General Marítima.
* Se toman los datos de los buques tipo pasaje con motivo de arribo de cargue, descargue, cargue y descargue, y turismo.
* Arribo: Llegada de la embarcación a un puerto para para realizar actividades de carga o descarga de mercancias o pasajeros con fines turísticos, reparación, aprovisionar  o cualquier otra razón.
*Cargue: Maniobra de arribo de la nave con el fin cargar mercancías dirigidas al próximo puerto de destino de la nave.
*Cargue descargue: Maniobra de arribo de la nave con el fin de descargar mercancías dirigidas al puerto y cargar otras para el próximo puerto de destino de la nave.
*Descargue: Maniobra de arribo de la nave con el fin de descargar mercancÍas dirigidas al puerto.
*Turismo: Arribo realizado normalmente por naves tipo crucero, yates y veleros, para el desembarco de de personas provenientes generalmente de otros paÍses a bordo de éstos, con fines turísticos y de recreación.
</t>
    </r>
  </si>
  <si>
    <r>
      <t xml:space="preserve">Nota. </t>
    </r>
    <r>
      <rPr>
        <sz val="8"/>
        <color rgb="FF000000"/>
        <rFont val="Arial"/>
        <family val="2"/>
      </rPr>
      <t xml:space="preserve">Los valores son obtenidos mediante la información almacenada en las bases de datos de la Dirección General Marítima.
* Se toman los datos de los buques tipo yate, velero y catamaran con motivo de arribo de turismo.
* Arribo: Llegada de la nave a un puerto para para realizar actividades de carga o descarga de mercancias o pasajeros con fines turísticos, reparación, aprovisionar  o cualquier otra razón.
* Razón de arribo: Hace referencia al motivo por el cual la nave toca puerto colombiano.
* Turismo: Arribo realizado normalmente por naves tipo crucero, yates y veleros, para el desembarco de de personas provenientes generalmente de otros países a bordo de estos, con fines turísticos y de recreación.
</t>
    </r>
  </si>
  <si>
    <r>
      <t xml:space="preserve">Nota. </t>
    </r>
    <r>
      <rPr>
        <sz val="8"/>
        <rFont val="Arial"/>
        <family val="2"/>
      </rPr>
      <t>Los valores son obtenidos mediante la información almacenada en las bases de datos de la Dirección General Marítima.
* Se toman los datos de los buques tipo remolcador con motivo de arribo de cargue, descargue y cargue y decargue.
* Arribo: Llegada de la nave a un puerto para para realizar actividades de carga o descarga de mercancias o pasajeros con fines turísticos, reparación, aprovisionar  o cualquier otra razón.
*Cargue: Maniobra de arribo de la nave con el fin cargar mercancías dirigidas al próximo puerto de destino de la nave.
*Cargue descargue: Maniobra de arribo de la nave con el fin de descargar mercancías dirigidas al puerto y cargar otras para el próximo puerto de destino de la nave.
*Descargue: Maniobra de arribo de la nave con el fin de descargar mercancÍas dirigidas al puerto.
* Razón de arribo: Hace referencia al motivo por el cual la nave toca puerto colombiano.
* Remolcador: Nave diseñada y construida con las especificaciones necesarias de potencia, estructura y equipo para empujar o halar naves, artefactos navales, para apoyo portuario y otros servicios autorizados que pueda prestar conforme la normatividad vigente.</t>
    </r>
  </si>
  <si>
    <r>
      <t xml:space="preserve">Nota. </t>
    </r>
    <r>
      <rPr>
        <sz val="8"/>
        <rFont val="Arial"/>
        <family val="2"/>
      </rPr>
      <t xml:space="preserve">Los valores son obtenidos mediante la información almacenada en las bases de datos de la Dirección General Marítima.
* Se toman los datos de los buques tipo de apoyo logístico en altamar, servicios especiales, draga, investigación, semi sumergible, plataforma de exploración, instalación de fibra, multiportón y transporte de carga especial.
* Apoyo y asistencia: Arribo con la finalidad de prestar apoyo logístico a actividades marítimas realizadas en puerto por diferentes agentes, empresas de apoyo en tierra, buques, instalaciones portuarias o plataformas Off Shore. 
* Arribo: Llegada de la nave a un puerto para para realizar actividades de carga o descarga de mercancias o pasajeros con fines turísticos, reparación, aprovisionar  o cualquier otra razón.
* Dragado: Arribo para trabajos de excavación del fondo marino que se realizan para garantizar una adecuada profundidad que facilite y asegure la navegación de las naves que ingresan a un puerto.
* Investigación: Arribo para realizar actividades de recolección, análisis y procesamiento de información sobre el comportamiento de las condiciones oceanográficas, hidrográficas y meteorológicas y de los recursos marinos, con la finalidad de conocer las zonas costeras, insulares para asegurar la calidad del medio donde se llevan a cabo actividades marítimas orientadas a la protección del medio marino.
* Razón de arribo: Hace referencia al motivo por el cual la nave toca puerto colombiano.
</t>
    </r>
    <r>
      <rPr>
        <b/>
        <sz val="8"/>
        <rFont val="Arial"/>
        <family val="2"/>
      </rPr>
      <t xml:space="preserve">
</t>
    </r>
  </si>
  <si>
    <r>
      <t xml:space="preserve">Nota. </t>
    </r>
    <r>
      <rPr>
        <sz val="8"/>
        <color rgb="FF000000"/>
        <rFont val="Arial"/>
        <family val="2"/>
      </rPr>
      <t xml:space="preserve">Los valores son obtenidos mediante la información almacenada en las bases de datos de la Dirección General Marítima.
* Se toman los datos del tipo de buque pesquero con motivo de arribo de cargue, descargue, cargue y descargue, y  faena de pesca.
* Arribo: Llegada de la embarcación a un puerto para para realizar actividades de carga o descarga de mercancias o pasajeros con fines turísticos, reparación, aprovisionar  o cualquier otra razón.
*Cargue: Maniobra de arribo de la nave con el fin cargar mercancías dirigidas al próximo puerto de destino de la nave.
*Cargue descargue: Maniobra de arribo de la nave con el fin de descargar mercancías dirigidas al puerto y cargar otras para el próximo puerto de destino de la nave.
*Descargue: Maniobra de arribo de la nave con el fin de descargar mercancías dirigidas al puerto.
* Faena de pesca: Arribo con el fin de realizar actividades de pesca en la aguas jurisdiccionales de Colombia cuando es de tráfico internacional para posteriormente descargar producto en el país.
* Razón de arribo: Hace referencia al motivo por el cual la nave toca puerto colombiano.
</t>
    </r>
  </si>
  <si>
    <r>
      <t xml:space="preserve">Nota. </t>
    </r>
    <r>
      <rPr>
        <sz val="8"/>
        <color rgb="FF000000"/>
        <rFont val="Arial"/>
        <family val="2"/>
      </rPr>
      <t xml:space="preserve">Los valores son obtenidos mediante la información almacenada en las bases de datos de la Dirección General Marítima.
* Se toman los datos de todos los tipo de buques con motivo de arribo de reparación, aprovisionamiento y arribo forzoso.
* Arribo: Llegada de la embarcación a un puerto para para realizar actividades de carga o descarga de mercancias o pasajeros con fines turísticos, reparación, aprovisionar  o cualquier otra razón.
* Aprovisionamiento: Maniobra de arribo de la nave con el fin de abastecer provisiones para su operación tales como combustible, agua, repuestos, etc y para suministro a sus pasajeros y tripulantes tales como alimentos, bebidas e insumos médicos.
* Arribo forzoso:  La entrada a puerto distinto del autorizado en el permiso de zarpe, que puede ser legítima o ilegítima. Es legítima cuando se origina por circunstancias de caso fortuito o fuerza mayor. Es ilegítima cuando se origina por dolo o culpa del capitán.
* Razón de arribo: Hace referencia al motivo por el cual la nave toca puerto colombiano.
* Reparación: Arribo realizado con la finalidad de ingresar a astillero para trabajos de reparación tanto de motores y equipos como de estructura de la nave.
</t>
    </r>
  </si>
  <si>
    <r>
      <t xml:space="preserve">Nota. </t>
    </r>
    <r>
      <rPr>
        <sz val="8"/>
        <color rgb="FF000000"/>
        <rFont val="Arial"/>
        <family val="2"/>
      </rPr>
      <t xml:space="preserve">Los valores son obtenidos mediante la información almacenada en las bases de datos de la Dirección General Marítima.
</t>
    </r>
    <r>
      <rPr>
        <sz val="8"/>
        <rFont val="Arial"/>
        <family val="2"/>
      </rPr>
      <t>* Arribo: Llegada de la nave a un puerto para para realizar actividades de carga o descarga de mercancías o pasajeros con fines turísticos, reparación, aprovisionar  o cualquier otra razón.
* Tráfico marítimo: Representa todo tipo de actividades llevadas a cabo en el mar por naves, desde operaciones de transporte de carga y de pasajeros, hasta pesca, aprovisionamiento, turismo a bordo de yates y veleros, entre otros.
* Tráfico marítimo internacional:  El que no es tráfico nacional.</t>
    </r>
    <r>
      <rPr>
        <b/>
        <sz val="8"/>
        <rFont val="Arial"/>
        <family val="2"/>
      </rPr>
      <t xml:space="preserve">
</t>
    </r>
    <r>
      <rPr>
        <sz val="8"/>
        <rFont val="Arial"/>
        <family val="2"/>
      </rPr>
      <t xml:space="preserve">* Tráfico marítimo nacional: Navegación realizada entre puertos colombianos, sin salir de las aguas jurisdiccionales del país.
</t>
    </r>
  </si>
  <si>
    <t>Actividad y Motivo de Arribo</t>
  </si>
  <si>
    <t xml:space="preserve">Cantidad de pasajeros a bordo </t>
  </si>
  <si>
    <t xml:space="preserve">Puerto / Motivo de Arribo Especial </t>
  </si>
  <si>
    <r>
      <t>Fuente.</t>
    </r>
    <r>
      <rPr>
        <sz val="8"/>
        <rFont val="Arial"/>
        <family val="2"/>
      </rPr>
      <t xml:space="preserve"> </t>
    </r>
    <r>
      <rPr>
        <b/>
        <sz val="8"/>
        <rFont val="Arial"/>
        <family val="2"/>
      </rPr>
      <t xml:space="preserve">DIMAR </t>
    </r>
    <r>
      <rPr>
        <sz val="8"/>
        <rFont val="Arial"/>
        <family val="2"/>
      </rPr>
      <t>– Registro Tráfico Marítimo Nacional e Internacional</t>
    </r>
    <r>
      <rPr>
        <b/>
        <sz val="8"/>
        <rFont val="Arial"/>
        <family val="2"/>
      </rPr>
      <t>.</t>
    </r>
  </si>
  <si>
    <r>
      <t>Fuente.</t>
    </r>
    <r>
      <rPr>
        <sz val="8"/>
        <color theme="1"/>
        <rFont val="Arial"/>
        <family val="2"/>
      </rPr>
      <t xml:space="preserve"> </t>
    </r>
    <r>
      <rPr>
        <b/>
        <sz val="8"/>
        <color theme="1"/>
        <rFont val="Arial"/>
        <family val="2"/>
      </rPr>
      <t xml:space="preserve">DIMAR </t>
    </r>
    <r>
      <rPr>
        <sz val="8"/>
        <color theme="1"/>
        <rFont val="Arial"/>
        <family val="2"/>
      </rPr>
      <t>– Registro Tráfico Marítimo Nacional e Internacional.</t>
    </r>
  </si>
  <si>
    <t>Cantidad de arribos por tipo de tráfico, según región y puerto.</t>
  </si>
  <si>
    <t>Cantidad de arribos de tráfico marítimo internacional según actividad y motivo de arribo.</t>
  </si>
  <si>
    <t>Cantidad de arribos de tráfico marítimo internacional de carga según región, puerto y tipo de nave.</t>
  </si>
  <si>
    <t>Cantidad de arribos de tráfico marítimo internacional de buques de pasaje, segun región y puerto.</t>
  </si>
  <si>
    <t>Cantidad de arribos de tráfico marítimo internacional de cruceros y pasajeros a bordo, segun región y puerto</t>
  </si>
  <si>
    <t>Cantidad de arribos de tráfico marítimo internacional de yates y veleros, segun región y puerto.</t>
  </si>
  <si>
    <t>Cantidad de arribos de tráfico marítimo internacional de remolcadores, segun región y puerto.</t>
  </si>
  <si>
    <t>Cantidad de arribos de tráfico marítimo internacional de buques para fines especiales, segun región y puerto.</t>
  </si>
  <si>
    <t>Cantidad de arribos de tráfico marítimo internacional de buques de pesca, segun región y puerto.</t>
  </si>
  <si>
    <t>Cantidad de arribos de tráfico marítimo internacional según región, puerto y motivo de arribo especial.</t>
  </si>
  <si>
    <t>Urabá y del Darién</t>
  </si>
  <si>
    <t>-</t>
  </si>
  <si>
    <r>
      <t xml:space="preserve">Cantidad de arribos por tipo de tráfico, según región y puerto.
Mes </t>
    </r>
    <r>
      <rPr>
        <b/>
        <u/>
        <sz val="11"/>
        <color theme="1"/>
        <rFont val="Calibri"/>
        <family val="2"/>
        <scheme val="minor"/>
      </rPr>
      <t>Septiembre</t>
    </r>
    <r>
      <rPr>
        <b/>
        <sz val="11"/>
        <color theme="1"/>
        <rFont val="Calibri"/>
        <family val="2"/>
        <scheme val="minor"/>
      </rPr>
      <t xml:space="preserve"> del año </t>
    </r>
    <r>
      <rPr>
        <b/>
        <u/>
        <sz val="11"/>
        <color theme="1"/>
        <rFont val="Calibri"/>
        <family val="2"/>
        <scheme val="minor"/>
      </rPr>
      <t>2024</t>
    </r>
  </si>
  <si>
    <r>
      <t xml:space="preserve">Cantidad de arribos de tráfico marítimo internacional según actividad y motivo de arribo.
Mes </t>
    </r>
    <r>
      <rPr>
        <b/>
        <u/>
        <sz val="11"/>
        <color theme="1"/>
        <rFont val="Calibri"/>
        <family val="2"/>
        <scheme val="minor"/>
      </rPr>
      <t>Septiembre</t>
    </r>
    <r>
      <rPr>
        <b/>
        <sz val="11"/>
        <color theme="1"/>
        <rFont val="Calibri"/>
        <family val="2"/>
        <scheme val="minor"/>
      </rPr>
      <t xml:space="preserve"> del año </t>
    </r>
    <r>
      <rPr>
        <b/>
        <u/>
        <sz val="11"/>
        <color theme="1"/>
        <rFont val="Calibri"/>
        <family val="2"/>
        <scheme val="minor"/>
      </rPr>
      <t>2024</t>
    </r>
  </si>
  <si>
    <r>
      <t xml:space="preserve">Cantidad de arribos de tráfico marítimo internacional de carga según región, puerto y tipo de nave.
Mes </t>
    </r>
    <r>
      <rPr>
        <b/>
        <u/>
        <sz val="11"/>
        <color theme="1"/>
        <rFont val="Calibri"/>
        <family val="2"/>
        <scheme val="minor"/>
      </rPr>
      <t>Septiembre</t>
    </r>
    <r>
      <rPr>
        <b/>
        <sz val="11"/>
        <color theme="1"/>
        <rFont val="Calibri"/>
        <family val="2"/>
        <scheme val="minor"/>
      </rPr>
      <t xml:space="preserve"> del año </t>
    </r>
    <r>
      <rPr>
        <b/>
        <u/>
        <sz val="11"/>
        <color theme="1"/>
        <rFont val="Calibri"/>
        <family val="2"/>
        <scheme val="minor"/>
      </rPr>
      <t>2024</t>
    </r>
  </si>
  <si>
    <r>
      <t xml:space="preserve">Cantidad de arribos de tráfico marítimo internacional de buques de pasaje, segun región y puerto.
Mes </t>
    </r>
    <r>
      <rPr>
        <b/>
        <u/>
        <sz val="11"/>
        <color theme="1"/>
        <rFont val="Calibri"/>
        <family val="2"/>
        <scheme val="minor"/>
      </rPr>
      <t>Septiembre</t>
    </r>
    <r>
      <rPr>
        <b/>
        <sz val="11"/>
        <color theme="1"/>
        <rFont val="Calibri"/>
        <family val="2"/>
        <scheme val="minor"/>
      </rPr>
      <t xml:space="preserve"> del año </t>
    </r>
    <r>
      <rPr>
        <b/>
        <u/>
        <sz val="11"/>
        <color theme="1"/>
        <rFont val="Calibri"/>
        <family val="2"/>
        <scheme val="minor"/>
      </rPr>
      <t>2024</t>
    </r>
  </si>
  <si>
    <r>
      <t xml:space="preserve">Cantidad de arribos de tráfico marítimo internacional de cruceros y pasajeros a bordo, segun región y puerto.
Mes </t>
    </r>
    <r>
      <rPr>
        <b/>
        <u/>
        <sz val="11"/>
        <color theme="1"/>
        <rFont val="Calibri"/>
        <family val="2"/>
        <scheme val="minor"/>
      </rPr>
      <t>Septiembre</t>
    </r>
    <r>
      <rPr>
        <b/>
        <sz val="11"/>
        <color theme="1"/>
        <rFont val="Calibri"/>
        <family val="2"/>
        <scheme val="minor"/>
      </rPr>
      <t xml:space="preserve"> del año </t>
    </r>
    <r>
      <rPr>
        <b/>
        <u/>
        <sz val="11"/>
        <color theme="1"/>
        <rFont val="Calibri"/>
        <family val="2"/>
        <scheme val="minor"/>
      </rPr>
      <t>2024</t>
    </r>
  </si>
  <si>
    <r>
      <t xml:space="preserve">Cantidad de arribos de tráfico marítimo internacional de yates y veleros, segun región y puerto.
Mes </t>
    </r>
    <r>
      <rPr>
        <b/>
        <u/>
        <sz val="11"/>
        <color theme="1"/>
        <rFont val="Calibri"/>
        <family val="2"/>
        <scheme val="minor"/>
      </rPr>
      <t>Septiembre</t>
    </r>
    <r>
      <rPr>
        <b/>
        <sz val="11"/>
        <color theme="1"/>
        <rFont val="Calibri"/>
        <family val="2"/>
        <scheme val="minor"/>
      </rPr>
      <t xml:space="preserve"> del año </t>
    </r>
    <r>
      <rPr>
        <b/>
        <u/>
        <sz val="11"/>
        <color theme="1"/>
        <rFont val="Calibri"/>
        <family val="2"/>
        <scheme val="minor"/>
      </rPr>
      <t>2024</t>
    </r>
  </si>
  <si>
    <r>
      <t xml:space="preserve">Cantidad de arribos de tráfico marítimo internacional de remolcadores, segun región y puerto.
Mes </t>
    </r>
    <r>
      <rPr>
        <b/>
        <u/>
        <sz val="11"/>
        <color theme="1"/>
        <rFont val="Calibri"/>
        <family val="2"/>
        <scheme val="minor"/>
      </rPr>
      <t>Septiembre</t>
    </r>
    <r>
      <rPr>
        <b/>
        <sz val="11"/>
        <color theme="1"/>
        <rFont val="Calibri"/>
        <family val="2"/>
        <scheme val="minor"/>
      </rPr>
      <t xml:space="preserve"> del año </t>
    </r>
    <r>
      <rPr>
        <b/>
        <u/>
        <sz val="11"/>
        <color theme="1"/>
        <rFont val="Calibri"/>
        <family val="2"/>
        <scheme val="minor"/>
      </rPr>
      <t>2024</t>
    </r>
  </si>
  <si>
    <r>
      <t xml:space="preserve">Cantidad de arribos de tráfico marítimo internacional de buques para fines especiales, segun región y puerto.
Mes </t>
    </r>
    <r>
      <rPr>
        <b/>
        <u/>
        <sz val="11"/>
        <color theme="1"/>
        <rFont val="Calibri"/>
        <family val="2"/>
        <scheme val="minor"/>
      </rPr>
      <t>Septiembre</t>
    </r>
    <r>
      <rPr>
        <b/>
        <sz val="11"/>
        <color theme="1"/>
        <rFont val="Calibri"/>
        <family val="2"/>
        <scheme val="minor"/>
      </rPr>
      <t xml:space="preserve"> del año </t>
    </r>
    <r>
      <rPr>
        <b/>
        <u/>
        <sz val="11"/>
        <color theme="1"/>
        <rFont val="Calibri"/>
        <family val="2"/>
        <scheme val="minor"/>
      </rPr>
      <t>2024</t>
    </r>
  </si>
  <si>
    <r>
      <t xml:space="preserve">Cantidad de arribos de tráfico marítimo internacional de buques de pesca, segun región y puerto.
Mes </t>
    </r>
    <r>
      <rPr>
        <b/>
        <u/>
        <sz val="11"/>
        <color theme="1"/>
        <rFont val="Calibri"/>
        <family val="2"/>
        <scheme val="minor"/>
      </rPr>
      <t>Septiembre</t>
    </r>
    <r>
      <rPr>
        <b/>
        <sz val="11"/>
        <color theme="1"/>
        <rFont val="Calibri"/>
        <family val="2"/>
        <scheme val="minor"/>
      </rPr>
      <t xml:space="preserve"> del año </t>
    </r>
    <r>
      <rPr>
        <b/>
        <u/>
        <sz val="11"/>
        <color theme="1"/>
        <rFont val="Calibri"/>
        <family val="2"/>
        <scheme val="minor"/>
      </rPr>
      <t>2024</t>
    </r>
  </si>
  <si>
    <r>
      <t xml:space="preserve">Cantidad de arribos de tráfico marítimo internacional según región, puerto y motivo de arribo especial.
Mes </t>
    </r>
    <r>
      <rPr>
        <b/>
        <u/>
        <sz val="11"/>
        <color theme="1"/>
        <rFont val="Calibri"/>
        <family val="2"/>
        <scheme val="minor"/>
      </rPr>
      <t>Septiembre</t>
    </r>
    <r>
      <rPr>
        <b/>
        <sz val="11"/>
        <color theme="1"/>
        <rFont val="Calibri"/>
        <family val="2"/>
        <scheme val="minor"/>
      </rPr>
      <t xml:space="preserve"> del año </t>
    </r>
    <r>
      <rPr>
        <b/>
        <u/>
        <sz val="11"/>
        <color theme="1"/>
        <rFont val="Calibri"/>
        <family val="2"/>
        <scheme val="minor"/>
      </rPr>
      <t>2024</t>
    </r>
  </si>
  <si>
    <t xml:space="preserve">Cuadro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</si>
</sst>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24" x14ac:knownFonts="1">
    <font>
      <sz val="11"/>
      <color theme="1"/>
      <name val="Calibri"/>
      <family val="2"/>
      <scheme val="minor"/>
    </font>
    <font>
      <b/>
      <sz val="11"/>
      <color theme="1"/>
      <name val="Calibri"/>
      <family val="2"/>
      <scheme val="minor"/>
    </font>
    <font>
      <sz val="11"/>
      <name val="Calibri"/>
      <family val="2"/>
    </font>
    <font>
      <sz val="11"/>
      <color indexed="8"/>
      <name val="Calibri"/>
      <family val="2"/>
    </font>
    <font>
      <b/>
      <sz val="9"/>
      <color theme="1"/>
      <name val="Arial"/>
      <family val="2"/>
    </font>
    <font>
      <b/>
      <sz val="9"/>
      <name val="Arial"/>
      <family val="2"/>
    </font>
    <font>
      <sz val="9"/>
      <name val="Arial"/>
      <family val="2"/>
    </font>
    <font>
      <b/>
      <sz val="8"/>
      <color theme="1"/>
      <name val="Arial"/>
      <family val="2"/>
    </font>
    <font>
      <b/>
      <i/>
      <sz val="11"/>
      <color theme="1"/>
      <name val="Calibri"/>
      <family val="2"/>
      <scheme val="minor"/>
    </font>
    <font>
      <b/>
      <sz val="8"/>
      <color rgb="FF000000"/>
      <name val="Arial"/>
      <family val="2"/>
    </font>
    <font>
      <sz val="11"/>
      <color theme="1"/>
      <name val="Calibri"/>
      <family val="2"/>
      <scheme val="minor"/>
    </font>
    <font>
      <u/>
      <sz val="11"/>
      <color theme="10"/>
      <name val="Calibri"/>
      <family val="2"/>
      <scheme val="minor"/>
    </font>
    <font>
      <b/>
      <sz val="9"/>
      <color rgb="FF000000"/>
      <name val="Arial"/>
      <family val="2"/>
    </font>
    <font>
      <sz val="9"/>
      <color rgb="FF000000"/>
      <name val="Arial"/>
      <family val="2"/>
    </font>
    <font>
      <b/>
      <sz val="9"/>
      <color theme="1"/>
      <name val="Calibri"/>
      <family val="2"/>
      <scheme val="minor"/>
    </font>
    <font>
      <sz val="8"/>
      <color rgb="FF000000"/>
      <name val="Arial"/>
      <family val="2"/>
    </font>
    <font>
      <sz val="8"/>
      <color theme="1"/>
      <name val="Arial"/>
      <family val="2"/>
    </font>
    <font>
      <sz val="8"/>
      <name val="Calibri"/>
      <family val="2"/>
      <scheme val="minor"/>
    </font>
    <font>
      <b/>
      <sz val="8"/>
      <name val="Arial"/>
      <family val="2"/>
    </font>
    <font>
      <sz val="8"/>
      <name val="Arial"/>
      <family val="2"/>
    </font>
    <font>
      <sz val="11"/>
      <name val="Calibri"/>
      <family val="2"/>
      <scheme val="minor"/>
    </font>
    <font>
      <sz val="9"/>
      <color indexed="81"/>
      <name val="Tahoma"/>
      <charset val="1"/>
    </font>
    <font>
      <b/>
      <sz val="9"/>
      <color indexed="81"/>
      <name val="Tahoma"/>
      <charset val="1"/>
    </font>
    <font>
      <b/>
      <u/>
      <sz val="11"/>
      <color theme="1"/>
      <name val="Calibri"/>
      <family val="2"/>
      <scheme val="minor"/>
    </font>
  </fonts>
  <fills count="7">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0"/>
        <bgColor theme="4" tint="0.79998168889431442"/>
      </patternFill>
    </fill>
    <fill>
      <patternFill patternType="solid">
        <fgColor theme="4" tint="0.39997558519241921"/>
        <bgColor theme="4" tint="0.79998168889431442"/>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style="dotted">
        <color auto="1"/>
      </left>
      <right/>
      <top/>
      <bottom/>
      <diagonal/>
    </border>
    <border>
      <left style="dotted">
        <color auto="1"/>
      </left>
      <right/>
      <top/>
      <bottom style="dotted">
        <color auto="1"/>
      </bottom>
      <diagonal/>
    </border>
    <border>
      <left/>
      <right/>
      <top/>
      <bottom style="dotted">
        <color auto="1"/>
      </bottom>
      <diagonal/>
    </border>
    <border>
      <left style="dotted">
        <color auto="1"/>
      </left>
      <right/>
      <top style="dotted">
        <color auto="1"/>
      </top>
      <bottom/>
      <diagonal/>
    </border>
    <border>
      <left/>
      <right/>
      <top style="dotted">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7">
    <xf numFmtId="0" fontId="0" fillId="0" borderId="0"/>
    <xf numFmtId="0" fontId="2" fillId="0" borderId="0"/>
    <xf numFmtId="0" fontId="3" fillId="0" borderId="0"/>
    <xf numFmtId="9" fontId="10"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43" fontId="10" fillId="0" borderId="0" applyFont="0" applyFill="0" applyBorder="0" applyAlignment="0" applyProtection="0"/>
  </cellStyleXfs>
  <cellXfs count="187">
    <xf numFmtId="0" fontId="0" fillId="0" borderId="0" xfId="0"/>
    <xf numFmtId="0" fontId="1" fillId="2" borderId="23" xfId="0" applyFont="1" applyFill="1" applyBorder="1" applyAlignment="1">
      <alignment horizontal="center" vertical="center" wrapText="1"/>
    </xf>
    <xf numFmtId="0" fontId="1" fillId="2" borderId="23" xfId="0" applyFont="1" applyFill="1" applyBorder="1" applyAlignment="1">
      <alignment horizontal="center" vertical="center"/>
    </xf>
    <xf numFmtId="0" fontId="0" fillId="3" borderId="0" xfId="0" applyFill="1"/>
    <xf numFmtId="0" fontId="5" fillId="3" borderId="0" xfId="2" applyFont="1" applyFill="1" applyAlignment="1">
      <alignment horizontal="left" vertical="center" wrapText="1"/>
    </xf>
    <xf numFmtId="0" fontId="0" fillId="3" borderId="0" xfId="0" applyFill="1" applyAlignment="1">
      <alignment horizontal="center"/>
    </xf>
    <xf numFmtId="0" fontId="5" fillId="3" borderId="0" xfId="2" applyFont="1" applyFill="1" applyAlignment="1">
      <alignment horizontal="center" vertical="center" wrapText="1"/>
    </xf>
    <xf numFmtId="0" fontId="0" fillId="3" borderId="0" xfId="0" applyFill="1" applyAlignment="1">
      <alignment horizontal="center" vertical="center"/>
    </xf>
    <xf numFmtId="0" fontId="1" fillId="3" borderId="0" xfId="0" applyFont="1" applyFill="1"/>
    <xf numFmtId="0" fontId="1" fillId="2" borderId="1" xfId="0" applyFont="1" applyFill="1" applyBorder="1" applyAlignment="1">
      <alignment horizontal="center" vertical="center"/>
    </xf>
    <xf numFmtId="0" fontId="0" fillId="2" borderId="1" xfId="0" applyFill="1" applyBorder="1" applyAlignment="1">
      <alignment horizontal="left" indent="1"/>
    </xf>
    <xf numFmtId="164" fontId="1" fillId="2" borderId="1" xfId="3" applyNumberFormat="1" applyFont="1" applyFill="1" applyBorder="1" applyAlignment="1">
      <alignment horizontal="right"/>
    </xf>
    <xf numFmtId="164" fontId="0" fillId="3" borderId="1" xfId="3" applyNumberFormat="1" applyFont="1" applyFill="1" applyBorder="1" applyAlignment="1">
      <alignment horizontal="right"/>
    </xf>
    <xf numFmtId="0" fontId="1" fillId="3" borderId="0" xfId="0" applyFont="1" applyFill="1" applyAlignment="1">
      <alignment horizontal="right"/>
    </xf>
    <xf numFmtId="164" fontId="1" fillId="3" borderId="0" xfId="3" applyNumberFormat="1" applyFont="1" applyFill="1" applyBorder="1" applyAlignment="1">
      <alignment horizontal="right"/>
    </xf>
    <xf numFmtId="0" fontId="1" fillId="2" borderId="42" xfId="0" applyFont="1" applyFill="1" applyBorder="1" applyAlignment="1">
      <alignment horizontal="right"/>
    </xf>
    <xf numFmtId="164" fontId="0" fillId="3" borderId="50" xfId="3" applyNumberFormat="1" applyFont="1" applyFill="1" applyBorder="1" applyAlignment="1">
      <alignment horizontal="right"/>
    </xf>
    <xf numFmtId="164" fontId="0" fillId="3" borderId="52" xfId="3" applyNumberFormat="1" applyFont="1" applyFill="1" applyBorder="1" applyAlignment="1">
      <alignment horizontal="right"/>
    </xf>
    <xf numFmtId="164" fontId="0" fillId="3" borderId="51" xfId="3" applyNumberFormat="1" applyFont="1" applyFill="1" applyBorder="1" applyAlignment="1">
      <alignment horizontal="right"/>
    </xf>
    <xf numFmtId="164" fontId="0" fillId="3" borderId="23" xfId="3" applyNumberFormat="1" applyFont="1" applyFill="1" applyBorder="1" applyAlignment="1">
      <alignment horizontal="right"/>
    </xf>
    <xf numFmtId="0" fontId="0" fillId="3" borderId="0" xfId="0" applyFill="1" applyAlignment="1">
      <alignment vertical="center"/>
    </xf>
    <xf numFmtId="0" fontId="0" fillId="3" borderId="51" xfId="0" applyFill="1" applyBorder="1" applyAlignment="1">
      <alignment horizontal="right" vertical="center"/>
    </xf>
    <xf numFmtId="0" fontId="0" fillId="3" borderId="52" xfId="0" applyFill="1" applyBorder="1" applyAlignment="1">
      <alignment horizontal="right" vertical="center"/>
    </xf>
    <xf numFmtId="164" fontId="0" fillId="3" borderId="52" xfId="3" applyNumberFormat="1" applyFont="1" applyFill="1" applyBorder="1" applyAlignment="1">
      <alignment horizontal="right" vertical="center"/>
    </xf>
    <xf numFmtId="164" fontId="0" fillId="3" borderId="50" xfId="3" applyNumberFormat="1" applyFont="1" applyFill="1" applyBorder="1" applyAlignment="1">
      <alignment horizontal="right" vertical="center"/>
    </xf>
    <xf numFmtId="0" fontId="1" fillId="2" borderId="42" xfId="0" applyFont="1" applyFill="1" applyBorder="1" applyAlignment="1">
      <alignment horizontal="right" vertical="center"/>
    </xf>
    <xf numFmtId="164" fontId="1" fillId="2" borderId="42" xfId="3" applyNumberFormat="1" applyFont="1" applyFill="1" applyBorder="1" applyAlignment="1">
      <alignment horizontal="right" vertical="center"/>
    </xf>
    <xf numFmtId="164" fontId="0" fillId="3" borderId="53" xfId="3" applyNumberFormat="1" applyFont="1" applyFill="1" applyBorder="1" applyAlignment="1">
      <alignment horizontal="right" vertical="center"/>
    </xf>
    <xf numFmtId="0" fontId="1" fillId="3" borderId="0" xfId="0" applyFont="1" applyFill="1" applyAlignment="1">
      <alignment horizontal="right" vertical="center"/>
    </xf>
    <xf numFmtId="164" fontId="1" fillId="3" borderId="0" xfId="3" applyNumberFormat="1" applyFont="1" applyFill="1" applyBorder="1" applyAlignment="1">
      <alignment horizontal="right" vertical="center"/>
    </xf>
    <xf numFmtId="0" fontId="8" fillId="2" borderId="17" xfId="0" applyFont="1" applyFill="1" applyBorder="1" applyAlignment="1">
      <alignment horizontal="left"/>
    </xf>
    <xf numFmtId="0" fontId="0" fillId="2" borderId="3" xfId="0" applyFill="1" applyBorder="1" applyAlignment="1">
      <alignment horizontal="right"/>
    </xf>
    <xf numFmtId="0" fontId="1" fillId="5" borderId="0" xfId="0" applyFont="1" applyFill="1" applyAlignment="1">
      <alignment horizontal="left"/>
    </xf>
    <xf numFmtId="0" fontId="8" fillId="2" borderId="18" xfId="0" applyFont="1" applyFill="1" applyBorder="1" applyAlignment="1">
      <alignment horizontal="left"/>
    </xf>
    <xf numFmtId="0" fontId="0" fillId="2" borderId="15" xfId="0" applyFill="1" applyBorder="1" applyAlignment="1">
      <alignment horizontal="right"/>
    </xf>
    <xf numFmtId="0" fontId="0" fillId="2" borderId="29" xfId="0" applyFill="1" applyBorder="1" applyAlignment="1">
      <alignment horizontal="right"/>
    </xf>
    <xf numFmtId="0" fontId="1" fillId="2" borderId="34" xfId="0" applyFont="1" applyFill="1" applyBorder="1" applyAlignment="1">
      <alignment horizontal="center" vertical="center"/>
    </xf>
    <xf numFmtId="0" fontId="1" fillId="2" borderId="34" xfId="0" applyFont="1" applyFill="1" applyBorder="1" applyAlignment="1">
      <alignment horizontal="center" vertical="center" wrapText="1"/>
    </xf>
    <xf numFmtId="164" fontId="1" fillId="2" borderId="42" xfId="3" applyNumberFormat="1" applyFont="1" applyFill="1" applyBorder="1" applyAlignment="1">
      <alignment horizontal="right" vertical="center" wrapText="1"/>
    </xf>
    <xf numFmtId="164" fontId="0" fillId="3" borderId="57" xfId="3" applyNumberFormat="1" applyFont="1" applyFill="1" applyBorder="1" applyAlignment="1">
      <alignment horizontal="right"/>
    </xf>
    <xf numFmtId="0" fontId="0" fillId="2" borderId="14" xfId="0" applyFill="1" applyBorder="1" applyAlignment="1">
      <alignment horizontal="right"/>
    </xf>
    <xf numFmtId="0" fontId="8" fillId="2" borderId="42" xfId="0" applyFont="1" applyFill="1" applyBorder="1" applyAlignment="1">
      <alignment horizontal="left"/>
    </xf>
    <xf numFmtId="164" fontId="1" fillId="2" borderId="16" xfId="3" applyNumberFormat="1" applyFont="1" applyFill="1" applyBorder="1" applyAlignment="1">
      <alignment horizontal="right" vertical="center" wrapText="1"/>
    </xf>
    <xf numFmtId="164" fontId="0" fillId="3" borderId="25" xfId="3" applyNumberFormat="1" applyFont="1" applyFill="1" applyBorder="1" applyAlignment="1">
      <alignment horizontal="right"/>
    </xf>
    <xf numFmtId="164" fontId="0" fillId="3" borderId="26" xfId="3" applyNumberFormat="1" applyFont="1" applyFill="1" applyBorder="1" applyAlignment="1">
      <alignment horizontal="right"/>
    </xf>
    <xf numFmtId="164" fontId="0" fillId="3" borderId="28" xfId="3" applyNumberFormat="1" applyFont="1" applyFill="1" applyBorder="1" applyAlignment="1">
      <alignment horizontal="right"/>
    </xf>
    <xf numFmtId="164" fontId="0" fillId="3" borderId="31" xfId="3" applyNumberFormat="1" applyFont="1" applyFill="1" applyBorder="1" applyAlignment="1">
      <alignment horizontal="right"/>
    </xf>
    <xf numFmtId="164" fontId="0" fillId="3" borderId="32" xfId="3" applyNumberFormat="1" applyFont="1" applyFill="1" applyBorder="1" applyAlignment="1">
      <alignment horizontal="right"/>
    </xf>
    <xf numFmtId="0" fontId="8" fillId="2" borderId="19" xfId="0" applyFont="1" applyFill="1" applyBorder="1" applyAlignment="1">
      <alignment horizontal="left"/>
    </xf>
    <xf numFmtId="0" fontId="8" fillId="2" borderId="60" xfId="0" applyFont="1" applyFill="1" applyBorder="1" applyAlignment="1">
      <alignment horizontal="left"/>
    </xf>
    <xf numFmtId="164" fontId="1" fillId="2" borderId="20" xfId="3" applyNumberFormat="1" applyFont="1" applyFill="1" applyBorder="1" applyAlignment="1">
      <alignment horizontal="right" vertical="center" wrapText="1"/>
    </xf>
    <xf numFmtId="0" fontId="0" fillId="2" borderId="10" xfId="0" applyFill="1" applyBorder="1" applyAlignment="1">
      <alignment horizontal="left" indent="1"/>
    </xf>
    <xf numFmtId="0" fontId="0" fillId="2" borderId="4" xfId="0" applyFill="1" applyBorder="1" applyAlignment="1">
      <alignment horizontal="left" indent="1"/>
    </xf>
    <xf numFmtId="0" fontId="0" fillId="2" borderId="6" xfId="0" applyFill="1" applyBorder="1" applyAlignment="1">
      <alignment horizontal="left" indent="1"/>
    </xf>
    <xf numFmtId="0" fontId="11" fillId="3" borderId="1" xfId="5" applyFill="1" applyBorder="1" applyAlignment="1">
      <alignment vertical="center"/>
    </xf>
    <xf numFmtId="164" fontId="0" fillId="0" borderId="52" xfId="3" applyNumberFormat="1" applyFont="1" applyFill="1" applyBorder="1" applyAlignment="1">
      <alignment horizontal="right" vertical="center"/>
    </xf>
    <xf numFmtId="164" fontId="0" fillId="0" borderId="51" xfId="3" applyNumberFormat="1" applyFont="1" applyFill="1" applyBorder="1" applyAlignment="1">
      <alignment horizontal="right" vertical="center"/>
    </xf>
    <xf numFmtId="0" fontId="0" fillId="0" borderId="0" xfId="0" applyAlignment="1">
      <alignment vertical="center"/>
    </xf>
    <xf numFmtId="0" fontId="1" fillId="2" borderId="1" xfId="0" applyFont="1" applyFill="1" applyBorder="1" applyAlignment="1">
      <alignment horizontal="center" vertical="center" wrapText="1"/>
    </xf>
    <xf numFmtId="164" fontId="1" fillId="2" borderId="42" xfId="3" applyNumberFormat="1" applyFont="1" applyFill="1" applyBorder="1" applyAlignment="1">
      <alignment horizontal="right"/>
    </xf>
    <xf numFmtId="0" fontId="0" fillId="2" borderId="48" xfId="0" applyFill="1" applyBorder="1" applyAlignment="1">
      <alignment horizontal="right" vertical="center" wrapText="1"/>
    </xf>
    <xf numFmtId="0" fontId="0" fillId="2" borderId="49" xfId="0" applyFill="1" applyBorder="1" applyAlignment="1">
      <alignment horizontal="right" vertical="center" wrapText="1"/>
    </xf>
    <xf numFmtId="164" fontId="0" fillId="3" borderId="20" xfId="3" applyNumberFormat="1" applyFont="1" applyFill="1" applyBorder="1" applyAlignment="1">
      <alignment horizontal="right" vertical="center"/>
    </xf>
    <xf numFmtId="165" fontId="0" fillId="3" borderId="50" xfId="6" applyNumberFormat="1" applyFont="1" applyFill="1" applyBorder="1" applyAlignment="1">
      <alignment horizontal="right" vertical="center"/>
    </xf>
    <xf numFmtId="165" fontId="1" fillId="2" borderId="42" xfId="6" applyNumberFormat="1" applyFont="1" applyFill="1" applyBorder="1" applyAlignment="1">
      <alignment horizontal="right" vertical="center"/>
    </xf>
    <xf numFmtId="165" fontId="0" fillId="3" borderId="1" xfId="6" applyNumberFormat="1" applyFont="1" applyFill="1" applyBorder="1" applyAlignment="1">
      <alignment horizontal="right"/>
    </xf>
    <xf numFmtId="165" fontId="1" fillId="2" borderId="1" xfId="6" applyNumberFormat="1" applyFont="1" applyFill="1" applyBorder="1" applyAlignment="1">
      <alignment horizontal="right"/>
    </xf>
    <xf numFmtId="165" fontId="0" fillId="3" borderId="52" xfId="6" applyNumberFormat="1" applyFont="1" applyFill="1" applyBorder="1" applyAlignment="1">
      <alignment horizontal="right" vertical="center"/>
    </xf>
    <xf numFmtId="165" fontId="0" fillId="3" borderId="20" xfId="6" applyNumberFormat="1" applyFont="1" applyFill="1" applyBorder="1" applyAlignment="1">
      <alignment horizontal="right" vertical="center"/>
    </xf>
    <xf numFmtId="165" fontId="0" fillId="3" borderId="53" xfId="6" applyNumberFormat="1" applyFont="1" applyFill="1" applyBorder="1" applyAlignment="1">
      <alignment horizontal="right" vertical="center"/>
    </xf>
    <xf numFmtId="165" fontId="1" fillId="2" borderId="42" xfId="6" applyNumberFormat="1" applyFont="1" applyFill="1" applyBorder="1" applyAlignment="1">
      <alignment horizontal="right" vertical="center" wrapText="1"/>
    </xf>
    <xf numFmtId="165" fontId="0" fillId="3" borderId="52" xfId="6" applyNumberFormat="1" applyFont="1" applyFill="1" applyBorder="1" applyAlignment="1">
      <alignment horizontal="right"/>
    </xf>
    <xf numFmtId="165" fontId="0" fillId="3" borderId="23" xfId="6" applyNumberFormat="1" applyFont="1" applyFill="1" applyBorder="1" applyAlignment="1">
      <alignment horizontal="right"/>
    </xf>
    <xf numFmtId="165" fontId="0" fillId="3" borderId="51" xfId="6" applyNumberFormat="1" applyFont="1" applyFill="1" applyBorder="1" applyAlignment="1">
      <alignment horizontal="right"/>
    </xf>
    <xf numFmtId="165" fontId="1" fillId="2" borderId="16" xfId="6" applyNumberFormat="1" applyFont="1" applyFill="1" applyBorder="1" applyAlignment="1">
      <alignment horizontal="right" vertical="center" wrapText="1"/>
    </xf>
    <xf numFmtId="165" fontId="0" fillId="3" borderId="24" xfId="6" applyNumberFormat="1" applyFont="1" applyFill="1" applyBorder="1" applyAlignment="1">
      <alignment horizontal="right"/>
    </xf>
    <xf numFmtId="165" fontId="0" fillId="3" borderId="25" xfId="6" applyNumberFormat="1" applyFont="1" applyFill="1" applyBorder="1" applyAlignment="1">
      <alignment horizontal="right"/>
    </xf>
    <xf numFmtId="165" fontId="0" fillId="3" borderId="27" xfId="6" applyNumberFormat="1" applyFont="1" applyFill="1" applyBorder="1" applyAlignment="1">
      <alignment horizontal="right"/>
    </xf>
    <xf numFmtId="165" fontId="0" fillId="3" borderId="30" xfId="6" applyNumberFormat="1" applyFont="1" applyFill="1" applyBorder="1" applyAlignment="1">
      <alignment horizontal="right"/>
    </xf>
    <xf numFmtId="165" fontId="0" fillId="3" borderId="31" xfId="6" applyNumberFormat="1" applyFont="1" applyFill="1" applyBorder="1" applyAlignment="1">
      <alignment horizontal="right"/>
    </xf>
    <xf numFmtId="165" fontId="0" fillId="3" borderId="24" xfId="6" applyNumberFormat="1" applyFont="1" applyFill="1" applyBorder="1"/>
    <xf numFmtId="165" fontId="0" fillId="3" borderId="25" xfId="6" applyNumberFormat="1" applyFont="1" applyFill="1" applyBorder="1"/>
    <xf numFmtId="165" fontId="0" fillId="3" borderId="27" xfId="6" applyNumberFormat="1" applyFont="1" applyFill="1" applyBorder="1"/>
    <xf numFmtId="165" fontId="0" fillId="3" borderId="1" xfId="6" applyNumberFormat="1" applyFont="1" applyFill="1" applyBorder="1"/>
    <xf numFmtId="165" fontId="0" fillId="3" borderId="30" xfId="6" applyNumberFormat="1" applyFont="1" applyFill="1" applyBorder="1"/>
    <xf numFmtId="165" fontId="0" fillId="3" borderId="31" xfId="6" applyNumberFormat="1" applyFont="1" applyFill="1" applyBorder="1"/>
    <xf numFmtId="165" fontId="1" fillId="2" borderId="23" xfId="6" applyNumberFormat="1" applyFont="1" applyFill="1" applyBorder="1" applyAlignment="1">
      <alignment horizontal="right"/>
    </xf>
    <xf numFmtId="165" fontId="1" fillId="2" borderId="42" xfId="6" applyNumberFormat="1" applyFont="1" applyFill="1" applyBorder="1" applyAlignment="1">
      <alignment horizontal="right"/>
    </xf>
    <xf numFmtId="165" fontId="0" fillId="3" borderId="52" xfId="6" applyNumberFormat="1" applyFont="1" applyFill="1" applyBorder="1" applyAlignment="1">
      <alignment horizontal="center" vertical="center"/>
    </xf>
    <xf numFmtId="165" fontId="0" fillId="3" borderId="50" xfId="6" applyNumberFormat="1" applyFont="1" applyFill="1" applyBorder="1" applyAlignment="1">
      <alignment horizontal="center" vertical="center"/>
    </xf>
    <xf numFmtId="165" fontId="0" fillId="3" borderId="53" xfId="6" applyNumberFormat="1" applyFont="1" applyFill="1" applyBorder="1" applyAlignment="1">
      <alignment horizontal="center" vertical="center"/>
    </xf>
    <xf numFmtId="165" fontId="1" fillId="2" borderId="42" xfId="6" applyNumberFormat="1" applyFont="1" applyFill="1" applyBorder="1" applyAlignment="1">
      <alignment horizontal="center" vertical="center"/>
    </xf>
    <xf numFmtId="0" fontId="4" fillId="3" borderId="37" xfId="2" applyFont="1" applyFill="1" applyBorder="1" applyAlignment="1">
      <alignment horizontal="left" vertical="center" wrapText="1"/>
    </xf>
    <xf numFmtId="0" fontId="4" fillId="3" borderId="0" xfId="2" applyFont="1" applyFill="1" applyAlignment="1">
      <alignment horizontal="left" vertical="center" wrapText="1"/>
    </xf>
    <xf numFmtId="0" fontId="4" fillId="3" borderId="38" xfId="2" applyFont="1" applyFill="1" applyBorder="1" applyAlignment="1">
      <alignment horizontal="left" vertical="center" wrapText="1"/>
    </xf>
    <xf numFmtId="0" fontId="4" fillId="3" borderId="39" xfId="2" applyFont="1" applyFill="1" applyBorder="1" applyAlignment="1">
      <alignment horizontal="left" vertical="center" wrapText="1"/>
    </xf>
    <xf numFmtId="0" fontId="12" fillId="3" borderId="40" xfId="2" applyFont="1" applyFill="1" applyBorder="1" applyAlignment="1">
      <alignment horizontal="left" vertical="center" wrapText="1"/>
    </xf>
    <xf numFmtId="0" fontId="5" fillId="3" borderId="41" xfId="2" applyFont="1" applyFill="1" applyBorder="1" applyAlignment="1">
      <alignment horizontal="left" vertical="center" wrapText="1"/>
    </xf>
    <xf numFmtId="0" fontId="5" fillId="3" borderId="37" xfId="2" applyFont="1" applyFill="1" applyBorder="1" applyAlignment="1">
      <alignment horizontal="left" vertical="center" wrapText="1"/>
    </xf>
    <xf numFmtId="0" fontId="5" fillId="3" borderId="0" xfId="2" applyFont="1" applyFill="1" applyAlignment="1">
      <alignment horizontal="left" vertical="center" wrapText="1"/>
    </xf>
    <xf numFmtId="0" fontId="12"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4" xfId="0" applyFont="1" applyFill="1" applyBorder="1" applyAlignment="1">
      <alignment horizontal="center" vertical="center"/>
    </xf>
    <xf numFmtId="0" fontId="20" fillId="3" borderId="1" xfId="0" applyFont="1" applyFill="1" applyBorder="1" applyAlignment="1">
      <alignment horizontal="left" vertical="center" wrapText="1"/>
    </xf>
    <xf numFmtId="0" fontId="0" fillId="3" borderId="1" xfId="0" applyFill="1" applyBorder="1" applyAlignment="1">
      <alignment horizontal="left" vertical="center" wrapText="1"/>
    </xf>
    <xf numFmtId="0" fontId="9" fillId="3" borderId="0" xfId="0" applyFont="1" applyFill="1" applyAlignment="1">
      <alignment horizontal="left" vertical="top" wrapText="1"/>
    </xf>
    <xf numFmtId="0" fontId="9" fillId="3" borderId="15" xfId="0" applyFont="1" applyFill="1" applyBorder="1" applyAlignment="1">
      <alignment horizontal="left" vertical="top" wrapText="1"/>
    </xf>
    <xf numFmtId="0" fontId="1" fillId="2" borderId="12"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2" xfId="0" applyFont="1" applyFill="1" applyBorder="1" applyAlignment="1">
      <alignment horizontal="right"/>
    </xf>
    <xf numFmtId="0" fontId="1" fillId="2" borderId="4" xfId="0" applyFont="1" applyFill="1" applyBorder="1" applyAlignment="1">
      <alignment horizontal="right"/>
    </xf>
    <xf numFmtId="0" fontId="1" fillId="4" borderId="5" xfId="0" applyFont="1" applyFill="1" applyBorder="1" applyAlignment="1">
      <alignment horizontal="center"/>
    </xf>
    <xf numFmtId="0" fontId="1" fillId="4" borderId="14" xfId="0" applyFont="1" applyFill="1" applyBorder="1" applyAlignment="1">
      <alignment horizontal="center"/>
    </xf>
    <xf numFmtId="0" fontId="1" fillId="4" borderId="6" xfId="0" applyFont="1" applyFill="1" applyBorder="1" applyAlignment="1">
      <alignment horizontal="center"/>
    </xf>
    <xf numFmtId="0" fontId="1" fillId="2" borderId="1" xfId="0" applyFont="1" applyFill="1" applyBorder="1" applyAlignment="1">
      <alignment horizontal="right"/>
    </xf>
    <xf numFmtId="0" fontId="18" fillId="3" borderId="14" xfId="0" applyFont="1" applyFill="1" applyBorder="1" applyAlignment="1">
      <alignment horizontal="left" vertical="center"/>
    </xf>
    <xf numFmtId="0" fontId="1" fillId="4" borderId="7"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8"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2" borderId="46" xfId="0" applyFill="1" applyBorder="1" applyAlignment="1">
      <alignment horizontal="right" vertical="center" wrapText="1"/>
    </xf>
    <xf numFmtId="0" fontId="0" fillId="2" borderId="47" xfId="0" applyFill="1" applyBorder="1" applyAlignment="1">
      <alignment horizontal="right" vertical="center" wrapText="1"/>
    </xf>
    <xf numFmtId="0" fontId="0" fillId="2" borderId="54" xfId="0" applyFill="1" applyBorder="1" applyAlignment="1">
      <alignment horizontal="right" vertical="center"/>
    </xf>
    <xf numFmtId="0" fontId="0" fillId="2" borderId="55" xfId="0" applyFill="1" applyBorder="1" applyAlignment="1">
      <alignment horizontal="right" vertical="center"/>
    </xf>
    <xf numFmtId="0" fontId="1" fillId="2" borderId="16"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51" xfId="0" applyFont="1" applyFill="1" applyBorder="1" applyAlignment="1">
      <alignment horizontal="center" vertical="center" wrapText="1"/>
    </xf>
    <xf numFmtId="0" fontId="1" fillId="2" borderId="53" xfId="0" applyFont="1" applyFill="1" applyBorder="1" applyAlignment="1">
      <alignment horizontal="center" vertical="center" wrapText="1"/>
    </xf>
    <xf numFmtId="0" fontId="1" fillId="2" borderId="22" xfId="0" applyFont="1" applyFill="1" applyBorder="1" applyAlignment="1">
      <alignment horizontal="left" vertical="center"/>
    </xf>
    <xf numFmtId="0" fontId="1" fillId="2" borderId="21" xfId="0" applyFont="1" applyFill="1" applyBorder="1" applyAlignment="1">
      <alignment horizontal="left" vertical="center"/>
    </xf>
    <xf numFmtId="0" fontId="1" fillId="2" borderId="43"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1" fillId="2" borderId="48"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1" fillId="2" borderId="17" xfId="0" applyFont="1" applyFill="1" applyBorder="1" applyAlignment="1">
      <alignment horizontal="right" vertical="center"/>
    </xf>
    <xf numFmtId="0" fontId="1" fillId="2" borderId="19" xfId="0" applyFont="1" applyFill="1" applyBorder="1" applyAlignment="1">
      <alignment horizontal="right" vertical="center"/>
    </xf>
    <xf numFmtId="0" fontId="1" fillId="2" borderId="44" xfId="0" applyFont="1" applyFill="1" applyBorder="1" applyAlignment="1">
      <alignment horizontal="left" vertical="center"/>
    </xf>
    <xf numFmtId="0" fontId="1" fillId="2" borderId="45" xfId="0" applyFont="1" applyFill="1" applyBorder="1" applyAlignment="1">
      <alignment horizontal="left" vertical="center"/>
    </xf>
    <xf numFmtId="0" fontId="1" fillId="2" borderId="17" xfId="0" applyFont="1" applyFill="1" applyBorder="1" applyAlignment="1">
      <alignment horizontal="right" vertical="center" wrapText="1"/>
    </xf>
    <xf numFmtId="0" fontId="1" fillId="2" borderId="19" xfId="0" applyFont="1" applyFill="1" applyBorder="1" applyAlignment="1">
      <alignment horizontal="right" vertical="center" wrapText="1"/>
    </xf>
    <xf numFmtId="0" fontId="7" fillId="3" borderId="14" xfId="0" applyFont="1" applyFill="1" applyBorder="1" applyAlignment="1">
      <alignment horizontal="left" vertical="center"/>
    </xf>
    <xf numFmtId="0" fontId="0" fillId="3" borderId="0" xfId="0" applyFill="1" applyAlignment="1">
      <alignment horizontal="center" vertical="center"/>
    </xf>
    <xf numFmtId="0" fontId="5" fillId="3" borderId="40" xfId="2" applyFont="1" applyFill="1" applyBorder="1" applyAlignment="1">
      <alignment horizontal="left" vertical="center" wrapText="1"/>
    </xf>
    <xf numFmtId="0" fontId="1" fillId="4" borderId="5" xfId="0" applyFont="1" applyFill="1" applyBorder="1" applyAlignment="1">
      <alignment horizontal="center" vertical="center"/>
    </xf>
    <xf numFmtId="0" fontId="1" fillId="4" borderId="14"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56"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1" fillId="4" borderId="35" xfId="0" applyFont="1" applyFill="1" applyBorder="1" applyAlignment="1">
      <alignment horizontal="center" vertical="center" wrapText="1"/>
    </xf>
    <xf numFmtId="0" fontId="1" fillId="4" borderId="7" xfId="0" applyFont="1" applyFill="1" applyBorder="1" applyAlignment="1">
      <alignment horizontal="center" vertical="top" wrapText="1"/>
    </xf>
    <xf numFmtId="0" fontId="1" fillId="4" borderId="0" xfId="0" applyFont="1" applyFill="1" applyAlignment="1">
      <alignment horizontal="center" vertical="top" wrapText="1"/>
    </xf>
    <xf numFmtId="0" fontId="1" fillId="4" borderId="8" xfId="0" applyFont="1" applyFill="1" applyBorder="1" applyAlignment="1">
      <alignment horizontal="center" vertical="top" wrapText="1"/>
    </xf>
    <xf numFmtId="0" fontId="1" fillId="4" borderId="9" xfId="0" applyFont="1" applyFill="1" applyBorder="1" applyAlignment="1">
      <alignment horizontal="center" vertical="top" wrapText="1"/>
    </xf>
    <xf numFmtId="0" fontId="1" fillId="4" borderId="15" xfId="0" applyFont="1" applyFill="1" applyBorder="1" applyAlignment="1">
      <alignment horizontal="center" vertical="top" wrapText="1"/>
    </xf>
    <xf numFmtId="0" fontId="1" fillId="4" borderId="10" xfId="0" applyFont="1" applyFill="1" applyBorder="1" applyAlignment="1">
      <alignment horizontal="center" vertical="top" wrapText="1"/>
    </xf>
    <xf numFmtId="0" fontId="8" fillId="2" borderId="33" xfId="0" applyFont="1" applyFill="1" applyBorder="1" applyAlignment="1">
      <alignment horizontal="right"/>
    </xf>
    <xf numFmtId="0" fontId="8" fillId="2" borderId="60" xfId="0" applyFont="1" applyFill="1" applyBorder="1" applyAlignment="1">
      <alignment horizontal="right"/>
    </xf>
    <xf numFmtId="0" fontId="1" fillId="2" borderId="16"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3" xfId="0" applyFont="1" applyFill="1" applyBorder="1" applyAlignment="1">
      <alignment horizontal="center" vertical="center"/>
    </xf>
    <xf numFmtId="0" fontId="1" fillId="6" borderId="58" xfId="0" applyFont="1" applyFill="1" applyBorder="1" applyAlignment="1">
      <alignment horizontal="right"/>
    </xf>
    <xf numFmtId="0" fontId="1" fillId="6" borderId="59" xfId="0" applyFont="1" applyFill="1" applyBorder="1" applyAlignment="1">
      <alignment horizontal="right"/>
    </xf>
    <xf numFmtId="0" fontId="8" fillId="2" borderId="17" xfId="0" applyFont="1" applyFill="1" applyBorder="1" applyAlignment="1">
      <alignment horizontal="right"/>
    </xf>
    <xf numFmtId="0" fontId="1" fillId="2" borderId="57" xfId="0" applyFont="1" applyFill="1" applyBorder="1" applyAlignment="1">
      <alignment horizontal="center" vertical="center" wrapText="1"/>
    </xf>
    <xf numFmtId="0" fontId="1" fillId="2" borderId="17" xfId="0" applyFont="1" applyFill="1" applyBorder="1" applyAlignment="1">
      <alignment horizontal="right"/>
    </xf>
    <xf numFmtId="0" fontId="1" fillId="2" borderId="63" xfId="0" applyFont="1" applyFill="1" applyBorder="1" applyAlignment="1">
      <alignment horizontal="right"/>
    </xf>
    <xf numFmtId="0" fontId="1" fillId="2" borderId="58" xfId="0" applyFont="1" applyFill="1" applyBorder="1" applyAlignment="1">
      <alignment horizontal="right"/>
    </xf>
    <xf numFmtId="0" fontId="1" fillId="2" borderId="64" xfId="0" applyFont="1" applyFill="1" applyBorder="1" applyAlignment="1">
      <alignment horizontal="right"/>
    </xf>
    <xf numFmtId="0" fontId="1" fillId="2" borderId="61" xfId="0" applyFont="1" applyFill="1" applyBorder="1" applyAlignment="1">
      <alignment horizontal="center" vertical="center" wrapText="1"/>
    </xf>
    <xf numFmtId="0" fontId="1" fillId="2" borderId="62"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52"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8" fillId="3" borderId="0" xfId="0" applyFont="1" applyFill="1" applyAlignment="1">
      <alignment horizontal="left" vertical="top" wrapText="1"/>
    </xf>
    <xf numFmtId="0" fontId="18" fillId="3" borderId="15" xfId="0" applyFont="1" applyFill="1" applyBorder="1" applyAlignment="1">
      <alignment horizontal="left" vertical="top" wrapText="1"/>
    </xf>
    <xf numFmtId="0" fontId="8" fillId="2" borderId="19" xfId="0" applyFont="1" applyFill="1" applyBorder="1" applyAlignment="1">
      <alignment horizontal="right"/>
    </xf>
  </cellXfs>
  <cellStyles count="7">
    <cellStyle name="Hipervínculo" xfId="5" builtinId="8"/>
    <cellStyle name="Hipervínculo 2" xfId="4" xr:uid="{7EA487C7-3889-439E-A459-41C1118850D5}"/>
    <cellStyle name="Millares" xfId="6" builtinId="3"/>
    <cellStyle name="Normal" xfId="0" builtinId="0"/>
    <cellStyle name="Normal 13" xfId="1" xr:uid="{00000000-0005-0000-0000-000002000000}"/>
    <cellStyle name="Normal 4" xfId="2" xr:uid="{00000000-0005-0000-0000-000003000000}"/>
    <cellStyle name="Porcentaje" xfId="3" builtinId="5"/>
  </cellStyles>
  <dxfs count="6">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69907</xdr:colOff>
      <xdr:row>0</xdr:row>
      <xdr:rowOff>141697</xdr:rowOff>
    </xdr:from>
    <xdr:to>
      <xdr:col>4</xdr:col>
      <xdr:colOff>639163</xdr:colOff>
      <xdr:row>5</xdr:row>
      <xdr:rowOff>76200</xdr:rowOff>
    </xdr:to>
    <xdr:pic>
      <xdr:nvPicPr>
        <xdr:cNvPr id="2" name="1 Imagen">
          <a:extLst>
            <a:ext uri="{FF2B5EF4-FFF2-40B4-BE49-F238E27FC236}">
              <a16:creationId xmlns:a16="http://schemas.microsoft.com/office/drawing/2014/main" id="{0C53BB75-A2F9-46D3-AE87-57884EFD3E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907" y="141697"/>
          <a:ext cx="2855256" cy="8870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33618</xdr:colOff>
      <xdr:row>0</xdr:row>
      <xdr:rowOff>22411</xdr:rowOff>
    </xdr:from>
    <xdr:to>
      <xdr:col>3</xdr:col>
      <xdr:colOff>1314536</xdr:colOff>
      <xdr:row>5</xdr:row>
      <xdr:rowOff>94128</xdr:rowOff>
    </xdr:to>
    <xdr:pic>
      <xdr:nvPicPr>
        <xdr:cNvPr id="2" name="1 Imagen">
          <a:extLst>
            <a:ext uri="{FF2B5EF4-FFF2-40B4-BE49-F238E27FC236}">
              <a16:creationId xmlns:a16="http://schemas.microsoft.com/office/drawing/2014/main" id="{4F588734-3EAD-4273-B8BB-7BB3214A20D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8324" y="22411"/>
          <a:ext cx="2905771" cy="10242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771526</xdr:colOff>
      <xdr:row>0</xdr:row>
      <xdr:rowOff>29697</xdr:rowOff>
    </xdr:from>
    <xdr:to>
      <xdr:col>3</xdr:col>
      <xdr:colOff>1276352</xdr:colOff>
      <xdr:row>5</xdr:row>
      <xdr:rowOff>101414</xdr:rowOff>
    </xdr:to>
    <xdr:pic>
      <xdr:nvPicPr>
        <xdr:cNvPr id="2" name="1 Imagen">
          <a:extLst>
            <a:ext uri="{FF2B5EF4-FFF2-40B4-BE49-F238E27FC236}">
              <a16:creationId xmlns:a16="http://schemas.microsoft.com/office/drawing/2014/main" id="{29B5B651-2AA7-41CB-AD78-F14D2B9A67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1576" y="29697"/>
          <a:ext cx="3086101" cy="10242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0</xdr:row>
      <xdr:rowOff>0</xdr:rowOff>
    </xdr:from>
    <xdr:to>
      <xdr:col>2</xdr:col>
      <xdr:colOff>1509518</xdr:colOff>
      <xdr:row>5</xdr:row>
      <xdr:rowOff>71717</xdr:rowOff>
    </xdr:to>
    <xdr:pic>
      <xdr:nvPicPr>
        <xdr:cNvPr id="2" name="1 Imagen">
          <a:extLst>
            <a:ext uri="{FF2B5EF4-FFF2-40B4-BE49-F238E27FC236}">
              <a16:creationId xmlns:a16="http://schemas.microsoft.com/office/drawing/2014/main" id="{15A92BD9-11CA-4662-888E-05D3D51BC5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0"/>
          <a:ext cx="2900168" cy="10242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268942</xdr:colOff>
      <xdr:row>0</xdr:row>
      <xdr:rowOff>96372</xdr:rowOff>
    </xdr:from>
    <xdr:to>
      <xdr:col>2</xdr:col>
      <xdr:colOff>1549860</xdr:colOff>
      <xdr:row>5</xdr:row>
      <xdr:rowOff>168089</xdr:rowOff>
    </xdr:to>
    <xdr:pic>
      <xdr:nvPicPr>
        <xdr:cNvPr id="2" name="1 Imagen">
          <a:extLst>
            <a:ext uri="{FF2B5EF4-FFF2-40B4-BE49-F238E27FC236}">
              <a16:creationId xmlns:a16="http://schemas.microsoft.com/office/drawing/2014/main" id="{A3227356-C0C6-45EE-85C3-25E6EC3BB6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9236" y="96372"/>
          <a:ext cx="2905771" cy="10242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771526</xdr:colOff>
      <xdr:row>0</xdr:row>
      <xdr:rowOff>29697</xdr:rowOff>
    </xdr:from>
    <xdr:to>
      <xdr:col>3</xdr:col>
      <xdr:colOff>1276352</xdr:colOff>
      <xdr:row>5</xdr:row>
      <xdr:rowOff>101414</xdr:rowOff>
    </xdr:to>
    <xdr:pic>
      <xdr:nvPicPr>
        <xdr:cNvPr id="3" name="1 Imagen">
          <a:extLst>
            <a:ext uri="{FF2B5EF4-FFF2-40B4-BE49-F238E27FC236}">
              <a16:creationId xmlns:a16="http://schemas.microsoft.com/office/drawing/2014/main" id="{FB1AD286-E1F2-4561-B83E-B902E005AB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1576" y="29697"/>
          <a:ext cx="3086101" cy="10242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33618</xdr:colOff>
      <xdr:row>0</xdr:row>
      <xdr:rowOff>22411</xdr:rowOff>
    </xdr:from>
    <xdr:to>
      <xdr:col>3</xdr:col>
      <xdr:colOff>1314536</xdr:colOff>
      <xdr:row>5</xdr:row>
      <xdr:rowOff>94128</xdr:rowOff>
    </xdr:to>
    <xdr:pic>
      <xdr:nvPicPr>
        <xdr:cNvPr id="2" name="1 Imagen">
          <a:extLst>
            <a:ext uri="{FF2B5EF4-FFF2-40B4-BE49-F238E27FC236}">
              <a16:creationId xmlns:a16="http://schemas.microsoft.com/office/drawing/2014/main" id="{CC2EAAD6-183A-4303-B964-3547CEF4F6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6643" y="22411"/>
          <a:ext cx="2900168" cy="10242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889000</xdr:colOff>
      <xdr:row>0</xdr:row>
      <xdr:rowOff>63500</xdr:rowOff>
    </xdr:from>
    <xdr:to>
      <xdr:col>5</xdr:col>
      <xdr:colOff>1302084</xdr:colOff>
      <xdr:row>5</xdr:row>
      <xdr:rowOff>135217</xdr:rowOff>
    </xdr:to>
    <xdr:pic>
      <xdr:nvPicPr>
        <xdr:cNvPr id="3" name="1 Imagen">
          <a:extLst>
            <a:ext uri="{FF2B5EF4-FFF2-40B4-BE49-F238E27FC236}">
              <a16:creationId xmlns:a16="http://schemas.microsoft.com/office/drawing/2014/main" id="{938BE3DB-0BFD-4056-A6E9-7CE605C245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52333" y="63500"/>
          <a:ext cx="2900168" cy="10242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8659</xdr:colOff>
      <xdr:row>0</xdr:row>
      <xdr:rowOff>0</xdr:rowOff>
    </xdr:from>
    <xdr:to>
      <xdr:col>3</xdr:col>
      <xdr:colOff>1289577</xdr:colOff>
      <xdr:row>5</xdr:row>
      <xdr:rowOff>71717</xdr:rowOff>
    </xdr:to>
    <xdr:pic>
      <xdr:nvPicPr>
        <xdr:cNvPr id="3" name="1 Imagen">
          <a:extLst>
            <a:ext uri="{FF2B5EF4-FFF2-40B4-BE49-F238E27FC236}">
              <a16:creationId xmlns:a16="http://schemas.microsoft.com/office/drawing/2014/main" id="{BAC6C40F-C148-484A-9D56-7E46640919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0818" y="0"/>
          <a:ext cx="2900168" cy="10242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504263</xdr:colOff>
      <xdr:row>0</xdr:row>
      <xdr:rowOff>22412</xdr:rowOff>
    </xdr:from>
    <xdr:to>
      <xdr:col>3</xdr:col>
      <xdr:colOff>1236093</xdr:colOff>
      <xdr:row>5</xdr:row>
      <xdr:rowOff>156883</xdr:rowOff>
    </xdr:to>
    <xdr:pic>
      <xdr:nvPicPr>
        <xdr:cNvPr id="2" name="1 Imagen">
          <a:extLst>
            <a:ext uri="{FF2B5EF4-FFF2-40B4-BE49-F238E27FC236}">
              <a16:creationId xmlns:a16="http://schemas.microsoft.com/office/drawing/2014/main" id="{2AB94773-A2E6-4403-BD6C-C6199BE9CD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6238" y="22412"/>
          <a:ext cx="3132130" cy="10869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0</xdr:colOff>
      <xdr:row>0</xdr:row>
      <xdr:rowOff>19050</xdr:rowOff>
    </xdr:from>
    <xdr:to>
      <xdr:col>3</xdr:col>
      <xdr:colOff>1280918</xdr:colOff>
      <xdr:row>5</xdr:row>
      <xdr:rowOff>90767</xdr:rowOff>
    </xdr:to>
    <xdr:pic>
      <xdr:nvPicPr>
        <xdr:cNvPr id="3" name="1 Imagen">
          <a:extLst>
            <a:ext uri="{FF2B5EF4-FFF2-40B4-BE49-F238E27FC236}">
              <a16:creationId xmlns:a16="http://schemas.microsoft.com/office/drawing/2014/main" id="{94000FEA-5F83-42FD-9762-188836E2F7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3025" y="19050"/>
          <a:ext cx="2900168" cy="10242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B9B4A-E375-4472-B773-409EF139109F}">
  <sheetPr>
    <pageSetUpPr fitToPage="1"/>
  </sheetPr>
  <dimension ref="A1:AR40"/>
  <sheetViews>
    <sheetView tabSelected="1" zoomScaleNormal="100" workbookViewId="0">
      <selection activeCell="B19" sqref="B19"/>
    </sheetView>
  </sheetViews>
  <sheetFormatPr baseColWidth="10" defaultRowHeight="15" x14ac:dyDescent="0.25"/>
  <cols>
    <col min="13" max="44" width="11.42578125" style="3"/>
  </cols>
  <sheetData>
    <row r="1" spans="1:12" s="3" customFormat="1" ht="15" customHeight="1" x14ac:dyDescent="0.25">
      <c r="F1" s="92" t="s">
        <v>28</v>
      </c>
      <c r="G1" s="93"/>
      <c r="H1" s="93"/>
      <c r="I1" s="93"/>
      <c r="J1" s="93"/>
      <c r="K1" s="93"/>
      <c r="L1" s="93"/>
    </row>
    <row r="2" spans="1:12" s="3" customFormat="1" ht="15" customHeight="1" x14ac:dyDescent="0.25">
      <c r="F2" s="94"/>
      <c r="G2" s="95"/>
      <c r="H2" s="95"/>
      <c r="I2" s="95"/>
      <c r="J2" s="95"/>
      <c r="K2" s="95"/>
      <c r="L2" s="95"/>
    </row>
    <row r="3" spans="1:12" s="3" customFormat="1" ht="15" customHeight="1" x14ac:dyDescent="0.25">
      <c r="F3" s="96" t="s">
        <v>71</v>
      </c>
      <c r="G3" s="97"/>
      <c r="H3" s="97"/>
      <c r="I3" s="97"/>
      <c r="J3" s="97"/>
      <c r="K3" s="97"/>
      <c r="L3" s="97"/>
    </row>
    <row r="4" spans="1:12" s="3" customFormat="1" ht="15" customHeight="1" x14ac:dyDescent="0.25">
      <c r="F4" s="98"/>
      <c r="G4" s="99"/>
      <c r="H4" s="99"/>
      <c r="I4" s="99"/>
      <c r="J4" s="99"/>
      <c r="K4" s="99"/>
      <c r="L4" s="99"/>
    </row>
    <row r="5" spans="1:12" s="3" customFormat="1" ht="15" customHeight="1" x14ac:dyDescent="0.25">
      <c r="F5" s="98"/>
      <c r="G5" s="99"/>
      <c r="H5" s="99"/>
      <c r="I5" s="99"/>
      <c r="J5" s="99"/>
      <c r="K5" s="99"/>
      <c r="L5" s="99"/>
    </row>
    <row r="6" spans="1:12" s="3" customFormat="1" x14ac:dyDescent="0.25"/>
    <row r="7" spans="1:12" x14ac:dyDescent="0.25">
      <c r="A7" s="3"/>
      <c r="B7" s="3"/>
      <c r="C7" s="3"/>
      <c r="D7" s="3"/>
      <c r="E7" s="3"/>
      <c r="F7" s="3"/>
      <c r="G7" s="3"/>
      <c r="H7" s="3"/>
      <c r="I7" s="3"/>
      <c r="J7" s="3"/>
      <c r="K7" s="3"/>
      <c r="L7" s="3"/>
    </row>
    <row r="8" spans="1:12" ht="27" customHeight="1" x14ac:dyDescent="0.25">
      <c r="B8" s="100" t="s">
        <v>72</v>
      </c>
      <c r="C8" s="101"/>
      <c r="D8" s="101"/>
      <c r="E8" s="101"/>
      <c r="F8" s="101"/>
      <c r="G8" s="101"/>
      <c r="H8" s="101"/>
      <c r="I8" s="101"/>
      <c r="J8" s="101"/>
      <c r="K8" s="101"/>
      <c r="L8" s="102"/>
    </row>
    <row r="9" spans="1:12" s="3" customFormat="1" x14ac:dyDescent="0.25">
      <c r="B9" s="103" t="s">
        <v>29</v>
      </c>
      <c r="C9" s="104"/>
      <c r="D9" s="104"/>
      <c r="E9" s="104"/>
      <c r="F9" s="104"/>
      <c r="G9" s="104"/>
      <c r="H9" s="104"/>
      <c r="I9" s="104"/>
      <c r="J9" s="104"/>
      <c r="K9" s="104"/>
      <c r="L9" s="105"/>
    </row>
    <row r="10" spans="1:12" s="20" customFormat="1" ht="36" customHeight="1" x14ac:dyDescent="0.25">
      <c r="B10" s="54" t="s">
        <v>30</v>
      </c>
      <c r="C10" s="106" t="s">
        <v>101</v>
      </c>
      <c r="D10" s="106"/>
      <c r="E10" s="106"/>
      <c r="F10" s="106"/>
      <c r="G10" s="106"/>
      <c r="H10" s="106"/>
      <c r="I10" s="106"/>
      <c r="J10" s="106"/>
      <c r="K10" s="106"/>
      <c r="L10" s="106"/>
    </row>
    <row r="11" spans="1:12" s="20" customFormat="1" ht="36" customHeight="1" x14ac:dyDescent="0.25">
      <c r="B11" s="54" t="s">
        <v>31</v>
      </c>
      <c r="C11" s="106" t="s">
        <v>102</v>
      </c>
      <c r="D11" s="106"/>
      <c r="E11" s="106"/>
      <c r="F11" s="106"/>
      <c r="G11" s="106"/>
      <c r="H11" s="106"/>
      <c r="I11" s="106"/>
      <c r="J11" s="106"/>
      <c r="K11" s="106"/>
      <c r="L11" s="106"/>
    </row>
    <row r="12" spans="1:12" s="20" customFormat="1" ht="36" customHeight="1" x14ac:dyDescent="0.25">
      <c r="B12" s="54" t="s">
        <v>63</v>
      </c>
      <c r="C12" s="106" t="s">
        <v>103</v>
      </c>
      <c r="D12" s="106"/>
      <c r="E12" s="106"/>
      <c r="F12" s="106"/>
      <c r="G12" s="106"/>
      <c r="H12" s="106"/>
      <c r="I12" s="106"/>
      <c r="J12" s="106"/>
      <c r="K12" s="106"/>
      <c r="L12" s="106"/>
    </row>
    <row r="13" spans="1:12" s="20" customFormat="1" ht="36" customHeight="1" x14ac:dyDescent="0.25">
      <c r="B13" s="54" t="s">
        <v>64</v>
      </c>
      <c r="C13" s="106" t="s">
        <v>104</v>
      </c>
      <c r="D13" s="106"/>
      <c r="E13" s="106"/>
      <c r="F13" s="106"/>
      <c r="G13" s="106"/>
      <c r="H13" s="106"/>
      <c r="I13" s="106"/>
      <c r="J13" s="106"/>
      <c r="K13" s="106"/>
      <c r="L13" s="106"/>
    </row>
    <row r="14" spans="1:12" s="20" customFormat="1" ht="36" customHeight="1" x14ac:dyDescent="0.25">
      <c r="B14" s="54" t="s">
        <v>65</v>
      </c>
      <c r="C14" s="106" t="s">
        <v>105</v>
      </c>
      <c r="D14" s="106"/>
      <c r="E14" s="106"/>
      <c r="F14" s="106"/>
      <c r="G14" s="106"/>
      <c r="H14" s="106"/>
      <c r="I14" s="106"/>
      <c r="J14" s="106"/>
      <c r="K14" s="106"/>
      <c r="L14" s="106"/>
    </row>
    <row r="15" spans="1:12" s="20" customFormat="1" ht="36" customHeight="1" x14ac:dyDescent="0.25">
      <c r="B15" s="54" t="s">
        <v>66</v>
      </c>
      <c r="C15" s="106" t="s">
        <v>106</v>
      </c>
      <c r="D15" s="106"/>
      <c r="E15" s="106"/>
      <c r="F15" s="106"/>
      <c r="G15" s="106"/>
      <c r="H15" s="106"/>
      <c r="I15" s="106"/>
      <c r="J15" s="106"/>
      <c r="K15" s="106"/>
      <c r="L15" s="106"/>
    </row>
    <row r="16" spans="1:12" s="20" customFormat="1" ht="36" customHeight="1" x14ac:dyDescent="0.25">
      <c r="B16" s="54" t="s">
        <v>67</v>
      </c>
      <c r="C16" s="106" t="s">
        <v>107</v>
      </c>
      <c r="D16" s="106"/>
      <c r="E16" s="106"/>
      <c r="F16" s="106"/>
      <c r="G16" s="106"/>
      <c r="H16" s="106"/>
      <c r="I16" s="106"/>
      <c r="J16" s="106"/>
      <c r="K16" s="106"/>
      <c r="L16" s="106"/>
    </row>
    <row r="17" spans="2:12" s="20" customFormat="1" ht="36" customHeight="1" x14ac:dyDescent="0.25">
      <c r="B17" s="54" t="s">
        <v>68</v>
      </c>
      <c r="C17" s="106" t="s">
        <v>108</v>
      </c>
      <c r="D17" s="106"/>
      <c r="E17" s="106"/>
      <c r="F17" s="106"/>
      <c r="G17" s="106"/>
      <c r="H17" s="106"/>
      <c r="I17" s="106"/>
      <c r="J17" s="106"/>
      <c r="K17" s="106"/>
      <c r="L17" s="106"/>
    </row>
    <row r="18" spans="2:12" s="20" customFormat="1" ht="36" customHeight="1" x14ac:dyDescent="0.25">
      <c r="B18" s="54" t="s">
        <v>69</v>
      </c>
      <c r="C18" s="106" t="s">
        <v>109</v>
      </c>
      <c r="D18" s="106"/>
      <c r="E18" s="106"/>
      <c r="F18" s="106"/>
      <c r="G18" s="106"/>
      <c r="H18" s="106"/>
      <c r="I18" s="106"/>
      <c r="J18" s="106"/>
      <c r="K18" s="106"/>
      <c r="L18" s="106"/>
    </row>
    <row r="19" spans="2:12" s="20" customFormat="1" ht="36" customHeight="1" x14ac:dyDescent="0.25">
      <c r="B19" s="54" t="s">
        <v>70</v>
      </c>
      <c r="C19" s="107" t="s">
        <v>110</v>
      </c>
      <c r="D19" s="107"/>
      <c r="E19" s="107"/>
      <c r="F19" s="107"/>
      <c r="G19" s="107"/>
      <c r="H19" s="107"/>
      <c r="I19" s="107"/>
      <c r="J19" s="107"/>
      <c r="K19" s="107"/>
      <c r="L19" s="107"/>
    </row>
    <row r="20" spans="2:12" s="3" customFormat="1" x14ac:dyDescent="0.25"/>
    <row r="21" spans="2:12" s="3" customFormat="1" x14ac:dyDescent="0.25"/>
    <row r="22" spans="2:12" s="3" customFormat="1" x14ac:dyDescent="0.25"/>
    <row r="23" spans="2:12" s="3" customFormat="1" x14ac:dyDescent="0.25"/>
    <row r="24" spans="2:12" s="3" customFormat="1" x14ac:dyDescent="0.25"/>
    <row r="25" spans="2:12" s="3" customFormat="1" x14ac:dyDescent="0.25"/>
    <row r="26" spans="2:12" s="3" customFormat="1" x14ac:dyDescent="0.25"/>
    <row r="27" spans="2:12" s="3" customFormat="1" x14ac:dyDescent="0.25"/>
    <row r="28" spans="2:12" s="3" customFormat="1" x14ac:dyDescent="0.25"/>
    <row r="29" spans="2:12" s="3" customFormat="1" x14ac:dyDescent="0.25"/>
    <row r="30" spans="2:12" s="3" customFormat="1" x14ac:dyDescent="0.25"/>
    <row r="31" spans="2:12" s="3" customFormat="1" x14ac:dyDescent="0.25"/>
    <row r="32" spans="2:12" s="3" customFormat="1" x14ac:dyDescent="0.25"/>
    <row r="33" s="3" customFormat="1" x14ac:dyDescent="0.25"/>
    <row r="34" s="3" customFormat="1" x14ac:dyDescent="0.25"/>
    <row r="35" s="3" customFormat="1" x14ac:dyDescent="0.25"/>
    <row r="36" s="3" customFormat="1" x14ac:dyDescent="0.25"/>
    <row r="37" s="3" customFormat="1" x14ac:dyDescent="0.25"/>
    <row r="38" s="3" customFormat="1" x14ac:dyDescent="0.25"/>
    <row r="39" s="3" customFormat="1" x14ac:dyDescent="0.25"/>
    <row r="40" s="3" customFormat="1" x14ac:dyDescent="0.25"/>
  </sheetData>
  <mergeCells count="14">
    <mergeCell ref="C16:L16"/>
    <mergeCell ref="C17:L17"/>
    <mergeCell ref="C18:L18"/>
    <mergeCell ref="C19:L19"/>
    <mergeCell ref="C11:L11"/>
    <mergeCell ref="C12:L12"/>
    <mergeCell ref="C13:L13"/>
    <mergeCell ref="C14:L14"/>
    <mergeCell ref="C15:L15"/>
    <mergeCell ref="F1:L2"/>
    <mergeCell ref="F3:L5"/>
    <mergeCell ref="B8:L8"/>
    <mergeCell ref="B9:L9"/>
    <mergeCell ref="C10:L10"/>
  </mergeCells>
  <phoneticPr fontId="17" type="noConversion"/>
  <hyperlinks>
    <hyperlink ref="B10" location="'Cuadro 1'!Área_de_impresión" display="CUADRO 1" xr:uid="{A3670D9E-B89C-4DB0-AB2C-67E2F2504E44}"/>
    <hyperlink ref="B11" location="'Cuadro 2'!Área_de_impresión" display="CUADRO 2" xr:uid="{5305CD22-51FC-4A77-AF84-AC7DD7B9A6F1}"/>
    <hyperlink ref="B12" location="'Cuadro 3'!Área_de_impresión" display="CUADRO 3" xr:uid="{F0E45DE9-919F-456D-B2C0-3BE7F755645C}"/>
    <hyperlink ref="B13" location="'Cuadro 4'!Área_de_impresión" display="CUADRO 4" xr:uid="{B872463B-1D9C-41EB-AEF7-19B9A4C6A613}"/>
    <hyperlink ref="B14" location="'Cuadro 5'!Área_de_impresión" display="CUADRO 5" xr:uid="{BECBB531-DCAB-4C50-BD44-4FD150B64776}"/>
    <hyperlink ref="B15" location="'Cuadro 6'!Área_de_impresión" display="CUADRO 6" xr:uid="{8DF0F048-9E46-4CE4-9F87-BFDC6B9A8C95}"/>
    <hyperlink ref="B16" location="'Cuadro 7'!Área_de_impresión" display="CUADRO 7" xr:uid="{6C043E0A-096C-4022-A5F8-E8838F9F5DD0}"/>
    <hyperlink ref="B17" location="'Cuadro 8'!Área_de_impresión" display="CUADRO 8" xr:uid="{C977406B-1AFF-4BFA-8E9D-D97AD5234018}"/>
    <hyperlink ref="B18" location="'Cuadro 9'!Área_de_impresión" display="CUADRO 9" xr:uid="{570DC4AD-E293-4A98-A35E-60F6FBEFB09E}"/>
    <hyperlink ref="B19" location="'Cuadro 10'!Área_de_impresión" display="CUADRO 10" xr:uid="{3955E3FD-0142-4376-9804-A71B812C0433}"/>
  </hyperlinks>
  <pageMargins left="0.70866141732283472" right="0.70866141732283472" top="0.74803149606299213" bottom="0.74803149606299213" header="0.31496062992125984" footer="0.31496062992125984"/>
  <pageSetup scale="82"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33714-945C-467C-9037-41E6CF78BF5A}">
  <sheetPr>
    <pageSetUpPr fitToPage="1"/>
  </sheetPr>
  <dimension ref="B1:G42"/>
  <sheetViews>
    <sheetView zoomScaleNormal="100" workbookViewId="0">
      <selection activeCell="B9" sqref="B9:G9"/>
    </sheetView>
  </sheetViews>
  <sheetFormatPr baseColWidth="10" defaultRowHeight="15" x14ac:dyDescent="0.25"/>
  <cols>
    <col min="1" max="1" width="8.42578125" style="20" customWidth="1"/>
    <col min="2" max="2" width="11.7109375" style="20" customWidth="1"/>
    <col min="3" max="3" width="24.28515625" style="20" customWidth="1"/>
    <col min="4" max="5" width="20.42578125" style="20" customWidth="1"/>
    <col min="6" max="6" width="19.140625" style="20" customWidth="1"/>
    <col min="7" max="7" width="12.28515625" style="20" customWidth="1"/>
    <col min="8" max="8" width="8.42578125" style="20" customWidth="1"/>
    <col min="9" max="16384" width="11.42578125" style="20"/>
  </cols>
  <sheetData>
    <row r="1" spans="2:7" ht="15" customHeight="1" x14ac:dyDescent="0.25">
      <c r="B1" s="149"/>
      <c r="C1" s="149"/>
      <c r="E1" s="92" t="s">
        <v>28</v>
      </c>
      <c r="F1" s="93"/>
      <c r="G1" s="93"/>
    </row>
    <row r="2" spans="2:7" x14ac:dyDescent="0.25">
      <c r="B2" s="149"/>
      <c r="C2" s="149"/>
      <c r="E2" s="92"/>
      <c r="F2" s="93"/>
      <c r="G2" s="93"/>
    </row>
    <row r="3" spans="2:7" ht="15" customHeight="1" x14ac:dyDescent="0.25">
      <c r="B3" s="149"/>
      <c r="C3" s="149"/>
      <c r="E3" s="150" t="s">
        <v>32</v>
      </c>
      <c r="F3" s="97"/>
      <c r="G3" s="97"/>
    </row>
    <row r="4" spans="2:7" ht="15" customHeight="1" x14ac:dyDescent="0.25">
      <c r="B4" s="149"/>
      <c r="C4" s="149"/>
      <c r="E4" s="98"/>
      <c r="F4" s="99"/>
      <c r="G4" s="99"/>
    </row>
    <row r="5" spans="2:7" x14ac:dyDescent="0.25">
      <c r="B5" s="149"/>
      <c r="C5" s="149"/>
      <c r="E5" s="98"/>
      <c r="F5" s="99"/>
      <c r="G5" s="99"/>
    </row>
    <row r="6" spans="2:7" x14ac:dyDescent="0.25">
      <c r="B6" s="149"/>
      <c r="C6" s="149"/>
      <c r="E6" s="98"/>
      <c r="F6" s="99"/>
      <c r="G6" s="99"/>
    </row>
    <row r="7" spans="2:7" x14ac:dyDescent="0.25">
      <c r="B7" s="7"/>
      <c r="C7" s="7"/>
      <c r="D7" s="7"/>
      <c r="E7" s="7"/>
      <c r="F7" s="7"/>
      <c r="G7" s="7"/>
    </row>
    <row r="8" spans="2:7" x14ac:dyDescent="0.25">
      <c r="B8" s="7"/>
      <c r="C8" s="7"/>
      <c r="D8" s="7"/>
      <c r="E8" s="7"/>
      <c r="F8" s="7"/>
      <c r="G8" s="7"/>
    </row>
    <row r="9" spans="2:7" x14ac:dyDescent="0.25">
      <c r="B9" s="151" t="s">
        <v>60</v>
      </c>
      <c r="C9" s="152"/>
      <c r="D9" s="152"/>
      <c r="E9" s="152"/>
      <c r="F9" s="152"/>
      <c r="G9" s="153"/>
    </row>
    <row r="10" spans="2:7" x14ac:dyDescent="0.25">
      <c r="B10" s="120" t="s">
        <v>121</v>
      </c>
      <c r="C10" s="121"/>
      <c r="D10" s="121"/>
      <c r="E10" s="121"/>
      <c r="F10" s="121"/>
      <c r="G10" s="122"/>
    </row>
    <row r="11" spans="2:7" x14ac:dyDescent="0.25">
      <c r="B11" s="120"/>
      <c r="C11" s="121"/>
      <c r="D11" s="121"/>
      <c r="E11" s="121"/>
      <c r="F11" s="121"/>
      <c r="G11" s="122"/>
    </row>
    <row r="12" spans="2:7" ht="15.75" thickBot="1" x14ac:dyDescent="0.3">
      <c r="B12" s="154"/>
      <c r="C12" s="155"/>
      <c r="D12" s="155"/>
      <c r="E12" s="155"/>
      <c r="F12" s="155"/>
      <c r="G12" s="156"/>
    </row>
    <row r="13" spans="2:7" ht="15" customHeight="1" x14ac:dyDescent="0.25">
      <c r="B13" s="134" t="s">
        <v>33</v>
      </c>
      <c r="C13" s="176" t="s">
        <v>0</v>
      </c>
      <c r="D13" s="134" t="s">
        <v>26</v>
      </c>
      <c r="E13" s="134" t="s">
        <v>27</v>
      </c>
      <c r="F13" s="132" t="s">
        <v>86</v>
      </c>
      <c r="G13" s="134" t="s">
        <v>43</v>
      </c>
    </row>
    <row r="14" spans="2:7" ht="15.75" thickBot="1" x14ac:dyDescent="0.3">
      <c r="B14" s="171"/>
      <c r="C14" s="177"/>
      <c r="D14" s="171"/>
      <c r="E14" s="171"/>
      <c r="F14" s="133"/>
      <c r="G14" s="171"/>
    </row>
    <row r="15" spans="2:7" ht="15" customHeight="1" x14ac:dyDescent="0.25">
      <c r="B15" s="166" t="s">
        <v>3</v>
      </c>
      <c r="C15" s="51" t="str">
        <f>PROPER("BARRANQUILLA")</f>
        <v>Barranquilla</v>
      </c>
      <c r="D15" s="67">
        <v>0</v>
      </c>
      <c r="E15" s="67">
        <v>0</v>
      </c>
      <c r="F15" s="23" t="s">
        <v>112</v>
      </c>
      <c r="G15" s="23" t="s">
        <v>112</v>
      </c>
    </row>
    <row r="16" spans="2:7" x14ac:dyDescent="0.25">
      <c r="B16" s="166"/>
      <c r="C16" s="52" t="s">
        <v>6</v>
      </c>
      <c r="D16" s="63">
        <v>2</v>
      </c>
      <c r="E16" s="63">
        <v>0</v>
      </c>
      <c r="F16" s="24" t="s">
        <v>112</v>
      </c>
      <c r="G16" s="24">
        <f t="shared" ref="G16:G30" si="0">(E16-D16)/D16</f>
        <v>-1</v>
      </c>
    </row>
    <row r="17" spans="2:7" ht="15" customHeight="1" x14ac:dyDescent="0.25">
      <c r="B17" s="166"/>
      <c r="C17" s="52" t="s">
        <v>8</v>
      </c>
      <c r="D17" s="63">
        <v>0</v>
      </c>
      <c r="E17" s="63">
        <v>0</v>
      </c>
      <c r="F17" s="24" t="s">
        <v>112</v>
      </c>
      <c r="G17" s="24" t="s">
        <v>112</v>
      </c>
    </row>
    <row r="18" spans="2:7" ht="15" customHeight="1" x14ac:dyDescent="0.25">
      <c r="B18" s="166"/>
      <c r="C18" s="52" t="s">
        <v>10</v>
      </c>
      <c r="D18" s="63">
        <v>0</v>
      </c>
      <c r="E18" s="63">
        <v>0</v>
      </c>
      <c r="F18" s="24" t="s">
        <v>112</v>
      </c>
      <c r="G18" s="24" t="s">
        <v>112</v>
      </c>
    </row>
    <row r="19" spans="2:7" ht="15" customHeight="1" x14ac:dyDescent="0.25">
      <c r="B19" s="166"/>
      <c r="C19" s="52" t="s">
        <v>75</v>
      </c>
      <c r="D19" s="63">
        <v>0</v>
      </c>
      <c r="E19" s="63">
        <v>0</v>
      </c>
      <c r="F19" s="24" t="s">
        <v>112</v>
      </c>
      <c r="G19" s="24" t="s">
        <v>112</v>
      </c>
    </row>
    <row r="20" spans="2:7" ht="15" customHeight="1" x14ac:dyDescent="0.25">
      <c r="B20" s="166"/>
      <c r="C20" s="52" t="s">
        <v>7</v>
      </c>
      <c r="D20" s="63">
        <v>0</v>
      </c>
      <c r="E20" s="63">
        <v>0</v>
      </c>
      <c r="F20" s="24" t="s">
        <v>112</v>
      </c>
      <c r="G20" s="24" t="s">
        <v>112</v>
      </c>
    </row>
    <row r="21" spans="2:7" x14ac:dyDescent="0.25">
      <c r="B21" s="166"/>
      <c r="C21" s="52" t="s">
        <v>9</v>
      </c>
      <c r="D21" s="63">
        <v>0</v>
      </c>
      <c r="E21" s="63">
        <v>0</v>
      </c>
      <c r="F21" s="24" t="s">
        <v>112</v>
      </c>
      <c r="G21" s="24" t="s">
        <v>112</v>
      </c>
    </row>
    <row r="22" spans="2:7" x14ac:dyDescent="0.25">
      <c r="B22" s="166"/>
      <c r="C22" s="52" t="s">
        <v>5</v>
      </c>
      <c r="D22" s="63">
        <v>0</v>
      </c>
      <c r="E22" s="63">
        <v>0</v>
      </c>
      <c r="F22" s="24" t="s">
        <v>112</v>
      </c>
      <c r="G22" s="24" t="s">
        <v>112</v>
      </c>
    </row>
    <row r="23" spans="2:7" ht="15.75" thickBot="1" x14ac:dyDescent="0.3">
      <c r="B23" s="166"/>
      <c r="C23" s="53" t="s">
        <v>111</v>
      </c>
      <c r="D23" s="69">
        <v>0</v>
      </c>
      <c r="E23" s="69">
        <v>0</v>
      </c>
      <c r="F23" s="27" t="s">
        <v>112</v>
      </c>
      <c r="G23" s="27" t="s">
        <v>112</v>
      </c>
    </row>
    <row r="24" spans="2:7" ht="15.75" thickBot="1" x14ac:dyDescent="0.3">
      <c r="B24" s="172" t="s">
        <v>42</v>
      </c>
      <c r="C24" s="173"/>
      <c r="D24" s="64">
        <f>SUM(D15:D23)</f>
        <v>2</v>
      </c>
      <c r="E24" s="64">
        <f>SUM(E15:E23)</f>
        <v>0</v>
      </c>
      <c r="F24" s="26" t="s">
        <v>112</v>
      </c>
      <c r="G24" s="26">
        <f t="shared" si="0"/>
        <v>-1</v>
      </c>
    </row>
    <row r="25" spans="2:7" x14ac:dyDescent="0.25">
      <c r="B25" s="165" t="s">
        <v>14</v>
      </c>
      <c r="C25" s="51" t="s">
        <v>12</v>
      </c>
      <c r="D25" s="69">
        <v>0</v>
      </c>
      <c r="E25" s="69">
        <v>0</v>
      </c>
      <c r="F25" s="23" t="s">
        <v>112</v>
      </c>
      <c r="G25" s="23" t="s">
        <v>112</v>
      </c>
    </row>
    <row r="26" spans="2:7" x14ac:dyDescent="0.25">
      <c r="B26" s="166"/>
      <c r="C26" s="52" t="s">
        <v>1</v>
      </c>
      <c r="D26" s="63">
        <v>4</v>
      </c>
      <c r="E26" s="63">
        <v>0</v>
      </c>
      <c r="F26" s="24" t="s">
        <v>112</v>
      </c>
      <c r="G26" s="24">
        <f t="shared" si="0"/>
        <v>-1</v>
      </c>
    </row>
    <row r="27" spans="2:7" x14ac:dyDescent="0.25">
      <c r="B27" s="166"/>
      <c r="C27" s="52" t="s">
        <v>11</v>
      </c>
      <c r="D27" s="63">
        <v>0</v>
      </c>
      <c r="E27" s="63">
        <v>0</v>
      </c>
      <c r="F27" s="24" t="s">
        <v>112</v>
      </c>
      <c r="G27" s="24" t="s">
        <v>112</v>
      </c>
    </row>
    <row r="28" spans="2:7" ht="15.75" thickBot="1" x14ac:dyDescent="0.3">
      <c r="B28" s="166"/>
      <c r="C28" s="53" t="s">
        <v>2</v>
      </c>
      <c r="D28" s="69">
        <v>0</v>
      </c>
      <c r="E28" s="69">
        <v>0</v>
      </c>
      <c r="F28" s="27" t="s">
        <v>112</v>
      </c>
      <c r="G28" s="27" t="s">
        <v>112</v>
      </c>
    </row>
    <row r="29" spans="2:7" ht="15.75" thickBot="1" x14ac:dyDescent="0.3">
      <c r="B29" s="172" t="s">
        <v>76</v>
      </c>
      <c r="C29" s="173"/>
      <c r="D29" s="64">
        <f>SUM(D25:D28)</f>
        <v>4</v>
      </c>
      <c r="E29" s="64">
        <f>SUM(E25:E28)</f>
        <v>0</v>
      </c>
      <c r="F29" s="26" t="s">
        <v>112</v>
      </c>
      <c r="G29" s="26">
        <f t="shared" si="0"/>
        <v>-1</v>
      </c>
    </row>
    <row r="30" spans="2:7" ht="15.75" thickBot="1" x14ac:dyDescent="0.3">
      <c r="B30" s="174" t="s">
        <v>73</v>
      </c>
      <c r="C30" s="175"/>
      <c r="D30" s="64">
        <f>D29+D24</f>
        <v>6</v>
      </c>
      <c r="E30" s="64">
        <f>E29+E24</f>
        <v>0</v>
      </c>
      <c r="F30" s="26" t="s">
        <v>112</v>
      </c>
      <c r="G30" s="26">
        <f t="shared" si="0"/>
        <v>-1</v>
      </c>
    </row>
    <row r="31" spans="2:7" x14ac:dyDescent="0.25">
      <c r="B31" s="13"/>
      <c r="C31" s="13"/>
      <c r="D31" s="28"/>
      <c r="E31" s="28"/>
      <c r="F31" s="28"/>
      <c r="G31" s="29"/>
    </row>
    <row r="32" spans="2:7" x14ac:dyDescent="0.25">
      <c r="B32" s="28"/>
      <c r="C32" s="28"/>
      <c r="D32" s="28"/>
      <c r="E32" s="28"/>
      <c r="F32" s="28"/>
      <c r="G32" s="29"/>
    </row>
    <row r="33" spans="2:7" x14ac:dyDescent="0.25">
      <c r="B33" s="148" t="s">
        <v>100</v>
      </c>
      <c r="C33" s="148"/>
      <c r="D33" s="148"/>
      <c r="E33" s="148"/>
      <c r="F33" s="148"/>
      <c r="G33" s="148"/>
    </row>
    <row r="34" spans="2:7" x14ac:dyDescent="0.25">
      <c r="B34" s="108" t="s">
        <v>93</v>
      </c>
      <c r="C34" s="108"/>
      <c r="D34" s="108"/>
      <c r="E34" s="108"/>
      <c r="F34" s="108"/>
      <c r="G34" s="108"/>
    </row>
    <row r="35" spans="2:7" x14ac:dyDescent="0.25">
      <c r="B35" s="108"/>
      <c r="C35" s="108"/>
      <c r="D35" s="108"/>
      <c r="E35" s="108"/>
      <c r="F35" s="108"/>
      <c r="G35" s="108"/>
    </row>
    <row r="36" spans="2:7" x14ac:dyDescent="0.25">
      <c r="B36" s="108"/>
      <c r="C36" s="108"/>
      <c r="D36" s="108"/>
      <c r="E36" s="108"/>
      <c r="F36" s="108"/>
      <c r="G36" s="108"/>
    </row>
    <row r="37" spans="2:7" x14ac:dyDescent="0.25">
      <c r="B37" s="108"/>
      <c r="C37" s="108"/>
      <c r="D37" s="108"/>
      <c r="E37" s="108"/>
      <c r="F37" s="108"/>
      <c r="G37" s="108"/>
    </row>
    <row r="38" spans="2:7" x14ac:dyDescent="0.25">
      <c r="B38" s="108"/>
      <c r="C38" s="108"/>
      <c r="D38" s="108"/>
      <c r="E38" s="108"/>
      <c r="F38" s="108"/>
      <c r="G38" s="108"/>
    </row>
    <row r="39" spans="2:7" x14ac:dyDescent="0.25">
      <c r="B39" s="108"/>
      <c r="C39" s="108"/>
      <c r="D39" s="108"/>
      <c r="E39" s="108"/>
      <c r="F39" s="108"/>
      <c r="G39" s="108"/>
    </row>
    <row r="40" spans="2:7" x14ac:dyDescent="0.25">
      <c r="B40" s="108"/>
      <c r="C40" s="108"/>
      <c r="D40" s="108"/>
      <c r="E40" s="108"/>
      <c r="F40" s="108"/>
      <c r="G40" s="108"/>
    </row>
    <row r="41" spans="2:7" x14ac:dyDescent="0.25">
      <c r="B41" s="108"/>
      <c r="C41" s="108"/>
      <c r="D41" s="108"/>
      <c r="E41" s="108"/>
      <c r="F41" s="108"/>
      <c r="G41" s="108"/>
    </row>
    <row r="42" spans="2:7" x14ac:dyDescent="0.25">
      <c r="B42" s="109"/>
      <c r="C42" s="109"/>
      <c r="D42" s="109"/>
      <c r="E42" s="109"/>
      <c r="F42" s="109"/>
      <c r="G42" s="109"/>
    </row>
  </sheetData>
  <mergeCells count="18">
    <mergeCell ref="B24:C24"/>
    <mergeCell ref="B33:G33"/>
    <mergeCell ref="B34:G42"/>
    <mergeCell ref="B13:B14"/>
    <mergeCell ref="C13:C14"/>
    <mergeCell ref="B15:B23"/>
    <mergeCell ref="D13:D14"/>
    <mergeCell ref="E13:E14"/>
    <mergeCell ref="F13:F14"/>
    <mergeCell ref="G13:G14"/>
    <mergeCell ref="B25:B28"/>
    <mergeCell ref="B29:C29"/>
    <mergeCell ref="B30:C30"/>
    <mergeCell ref="B1:C6"/>
    <mergeCell ref="E1:G2"/>
    <mergeCell ref="E3:G6"/>
    <mergeCell ref="B9:G9"/>
    <mergeCell ref="B10:G12"/>
  </mergeCells>
  <pageMargins left="0.70866141732283472" right="0.70866141732283472" top="0.74803149606299213" bottom="0.74803149606299213" header="0.31496062992125984" footer="0.31496062992125984"/>
  <pageSetup scale="8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176BE-ACC6-4B34-8080-8F7F753B6944}">
  <sheetPr>
    <pageSetUpPr fitToPage="1"/>
  </sheetPr>
  <dimension ref="B1:G78"/>
  <sheetViews>
    <sheetView zoomScaleNormal="100" workbookViewId="0">
      <selection activeCell="B9" sqref="B9:G9"/>
    </sheetView>
  </sheetViews>
  <sheetFormatPr baseColWidth="10" defaultRowHeight="15" x14ac:dyDescent="0.25"/>
  <cols>
    <col min="1" max="1" width="6" style="3" customWidth="1"/>
    <col min="2" max="2" width="12.28515625" style="3" customWidth="1"/>
    <col min="3" max="3" width="26.42578125" style="3" customWidth="1"/>
    <col min="4" max="5" width="20" style="3" customWidth="1"/>
    <col min="6" max="6" width="20.7109375" style="3" bestFit="1" customWidth="1"/>
    <col min="7" max="7" width="19" style="3" bestFit="1" customWidth="1"/>
    <col min="8" max="8" width="7.140625" style="3" customWidth="1"/>
    <col min="9" max="16384" width="11.42578125" style="3"/>
  </cols>
  <sheetData>
    <row r="1" spans="2:7" s="20" customFormat="1" ht="15" customHeight="1" x14ac:dyDescent="0.25">
      <c r="B1" s="149"/>
      <c r="C1" s="149"/>
      <c r="E1" s="92" t="s">
        <v>28</v>
      </c>
      <c r="F1" s="93"/>
      <c r="G1" s="93"/>
    </row>
    <row r="2" spans="2:7" s="20" customFormat="1" x14ac:dyDescent="0.25">
      <c r="B2" s="149"/>
      <c r="C2" s="149"/>
      <c r="E2" s="92"/>
      <c r="F2" s="93"/>
      <c r="G2" s="93"/>
    </row>
    <row r="3" spans="2:7" s="20" customFormat="1" ht="15" customHeight="1" x14ac:dyDescent="0.25">
      <c r="B3" s="149"/>
      <c r="C3" s="149"/>
      <c r="E3" s="150" t="s">
        <v>32</v>
      </c>
      <c r="F3" s="97"/>
      <c r="G3" s="97"/>
    </row>
    <row r="4" spans="2:7" s="20" customFormat="1" ht="15" customHeight="1" x14ac:dyDescent="0.25">
      <c r="B4" s="149"/>
      <c r="C4" s="149"/>
      <c r="E4" s="98"/>
      <c r="F4" s="99"/>
      <c r="G4" s="99"/>
    </row>
    <row r="5" spans="2:7" s="20" customFormat="1" x14ac:dyDescent="0.25">
      <c r="B5" s="149"/>
      <c r="C5" s="149"/>
      <c r="E5" s="98"/>
      <c r="F5" s="99"/>
      <c r="G5" s="99"/>
    </row>
    <row r="6" spans="2:7" s="20" customFormat="1" x14ac:dyDescent="0.25">
      <c r="B6" s="149"/>
      <c r="C6" s="149"/>
      <c r="E6" s="98"/>
      <c r="F6" s="99"/>
      <c r="G6" s="99"/>
    </row>
    <row r="7" spans="2:7" s="20" customFormat="1" x14ac:dyDescent="0.25">
      <c r="B7" s="7"/>
      <c r="C7" s="7"/>
      <c r="D7" s="4"/>
      <c r="E7" s="4"/>
      <c r="F7" s="4"/>
      <c r="G7" s="4"/>
    </row>
    <row r="8" spans="2:7" x14ac:dyDescent="0.25">
      <c r="B8" s="5"/>
      <c r="C8" s="5"/>
      <c r="D8" s="6"/>
      <c r="E8" s="6"/>
      <c r="F8" s="6"/>
      <c r="G8" s="6"/>
    </row>
    <row r="9" spans="2:7" x14ac:dyDescent="0.25">
      <c r="B9" s="115" t="s">
        <v>61</v>
      </c>
      <c r="C9" s="116"/>
      <c r="D9" s="116"/>
      <c r="E9" s="116"/>
      <c r="F9" s="116"/>
      <c r="G9" s="117"/>
    </row>
    <row r="10" spans="2:7" ht="15" customHeight="1" x14ac:dyDescent="0.25">
      <c r="B10" s="157" t="s">
        <v>122</v>
      </c>
      <c r="C10" s="158"/>
      <c r="D10" s="158"/>
      <c r="E10" s="158"/>
      <c r="F10" s="158"/>
      <c r="G10" s="159"/>
    </row>
    <row r="11" spans="2:7" x14ac:dyDescent="0.25">
      <c r="B11" s="157"/>
      <c r="C11" s="158"/>
      <c r="D11" s="158"/>
      <c r="E11" s="158"/>
      <c r="F11" s="158"/>
      <c r="G11" s="159"/>
    </row>
    <row r="12" spans="2:7" x14ac:dyDescent="0.25">
      <c r="B12" s="160"/>
      <c r="C12" s="161"/>
      <c r="D12" s="161"/>
      <c r="E12" s="161"/>
      <c r="F12" s="161"/>
      <c r="G12" s="162"/>
    </row>
    <row r="13" spans="2:7" ht="30.75" customHeight="1" thickBot="1" x14ac:dyDescent="0.3">
      <c r="B13" s="2" t="s">
        <v>33</v>
      </c>
      <c r="C13" s="37" t="s">
        <v>98</v>
      </c>
      <c r="D13" s="1" t="s">
        <v>26</v>
      </c>
      <c r="E13" s="37" t="s">
        <v>27</v>
      </c>
      <c r="F13" s="1" t="s">
        <v>86</v>
      </c>
      <c r="G13" s="1" t="s">
        <v>43</v>
      </c>
    </row>
    <row r="14" spans="2:7" ht="15.75" thickBot="1" x14ac:dyDescent="0.3">
      <c r="B14" s="165" t="s">
        <v>3</v>
      </c>
      <c r="C14" s="33" t="s">
        <v>6</v>
      </c>
      <c r="D14" s="70">
        <f>SUM(D15:D17)</f>
        <v>13</v>
      </c>
      <c r="E14" s="70">
        <f>SUM(E15:E17)</f>
        <v>13</v>
      </c>
      <c r="F14" s="38">
        <f>E14/$E$50</f>
        <v>0.76470588235294112</v>
      </c>
      <c r="G14" s="38">
        <f t="shared" ref="G14:G44" si="0">(E14-D14)/D14</f>
        <v>0</v>
      </c>
    </row>
    <row r="15" spans="2:7" x14ac:dyDescent="0.25">
      <c r="B15" s="166"/>
      <c r="C15" s="31" t="s">
        <v>17</v>
      </c>
      <c r="D15" s="71">
        <v>7</v>
      </c>
      <c r="E15" s="71">
        <v>4</v>
      </c>
      <c r="F15" s="17">
        <f>E15/$E$14</f>
        <v>0.30769230769230771</v>
      </c>
      <c r="G15" s="17">
        <f t="shared" si="0"/>
        <v>-0.42857142857142855</v>
      </c>
    </row>
    <row r="16" spans="2:7" x14ac:dyDescent="0.25">
      <c r="B16" s="166"/>
      <c r="C16" s="31" t="s">
        <v>16</v>
      </c>
      <c r="D16" s="71">
        <v>5</v>
      </c>
      <c r="E16" s="71">
        <v>9</v>
      </c>
      <c r="F16" s="17">
        <f>E16/$E$14</f>
        <v>0.69230769230769229</v>
      </c>
      <c r="G16" s="17">
        <f t="shared" si="0"/>
        <v>0.8</v>
      </c>
    </row>
    <row r="17" spans="2:7" ht="15.75" thickBot="1" x14ac:dyDescent="0.3">
      <c r="B17" s="166"/>
      <c r="C17" s="31" t="s">
        <v>21</v>
      </c>
      <c r="D17" s="71">
        <v>1</v>
      </c>
      <c r="E17" s="71">
        <v>0</v>
      </c>
      <c r="F17" s="16">
        <f>E17/$E$14</f>
        <v>0</v>
      </c>
      <c r="G17" s="16">
        <f t="shared" si="0"/>
        <v>-1</v>
      </c>
    </row>
    <row r="18" spans="2:7" ht="15.75" thickBot="1" x14ac:dyDescent="0.3">
      <c r="B18" s="166"/>
      <c r="C18" s="41" t="s">
        <v>5</v>
      </c>
      <c r="D18" s="70">
        <f>SUM(D19:D21)</f>
        <v>0</v>
      </c>
      <c r="E18" s="70">
        <f>SUM(E19:E21)</f>
        <v>0</v>
      </c>
      <c r="F18" s="38" t="s">
        <v>112</v>
      </c>
      <c r="G18" s="38" t="s">
        <v>112</v>
      </c>
    </row>
    <row r="19" spans="2:7" x14ac:dyDescent="0.25">
      <c r="B19" s="166"/>
      <c r="C19" s="31" t="s">
        <v>17</v>
      </c>
      <c r="D19" s="71">
        <v>0</v>
      </c>
      <c r="E19" s="71">
        <v>0</v>
      </c>
      <c r="F19" s="17" t="s">
        <v>112</v>
      </c>
      <c r="G19" s="17" t="s">
        <v>112</v>
      </c>
    </row>
    <row r="20" spans="2:7" x14ac:dyDescent="0.25">
      <c r="B20" s="166"/>
      <c r="C20" s="31" t="s">
        <v>16</v>
      </c>
      <c r="D20" s="71">
        <v>0</v>
      </c>
      <c r="E20" s="71">
        <v>0</v>
      </c>
      <c r="F20" s="17" t="s">
        <v>112</v>
      </c>
      <c r="G20" s="17" t="s">
        <v>112</v>
      </c>
    </row>
    <row r="21" spans="2:7" ht="15.75" thickBot="1" x14ac:dyDescent="0.3">
      <c r="B21" s="166"/>
      <c r="C21" s="31" t="s">
        <v>21</v>
      </c>
      <c r="D21" s="71">
        <v>0</v>
      </c>
      <c r="E21" s="71">
        <v>0</v>
      </c>
      <c r="F21" s="17" t="s">
        <v>112</v>
      </c>
      <c r="G21" s="17" t="s">
        <v>112</v>
      </c>
    </row>
    <row r="22" spans="2:7" ht="15.75" thickBot="1" x14ac:dyDescent="0.3">
      <c r="B22" s="166"/>
      <c r="C22" s="30" t="s">
        <v>4</v>
      </c>
      <c r="D22" s="70">
        <f>SUM(D23:D25)</f>
        <v>0</v>
      </c>
      <c r="E22" s="70">
        <f>SUM(E23:E25)</f>
        <v>1</v>
      </c>
      <c r="F22" s="38">
        <f>E22/$E$50</f>
        <v>5.8823529411764705E-2</v>
      </c>
      <c r="G22" s="38" t="s">
        <v>112</v>
      </c>
    </row>
    <row r="23" spans="2:7" x14ac:dyDescent="0.25">
      <c r="B23" s="166"/>
      <c r="C23" s="31" t="s">
        <v>17</v>
      </c>
      <c r="D23" s="71">
        <v>0</v>
      </c>
      <c r="E23" s="71">
        <v>0</v>
      </c>
      <c r="F23" s="17" t="s">
        <v>112</v>
      </c>
      <c r="G23" s="17" t="s">
        <v>112</v>
      </c>
    </row>
    <row r="24" spans="2:7" x14ac:dyDescent="0.25">
      <c r="B24" s="166"/>
      <c r="C24" s="31" t="s">
        <v>16</v>
      </c>
      <c r="D24" s="71">
        <v>0</v>
      </c>
      <c r="E24" s="71">
        <v>1</v>
      </c>
      <c r="F24" s="17">
        <f>E24/$E$22</f>
        <v>1</v>
      </c>
      <c r="G24" s="17" t="s">
        <v>112</v>
      </c>
    </row>
    <row r="25" spans="2:7" ht="15.75" thickBot="1" x14ac:dyDescent="0.3">
      <c r="B25" s="166"/>
      <c r="C25" s="31" t="s">
        <v>21</v>
      </c>
      <c r="D25" s="71">
        <v>0</v>
      </c>
      <c r="E25" s="71">
        <v>0</v>
      </c>
      <c r="F25" s="17" t="s">
        <v>112</v>
      </c>
      <c r="G25" s="17" t="s">
        <v>112</v>
      </c>
    </row>
    <row r="26" spans="2:7" ht="15.75" thickBot="1" x14ac:dyDescent="0.3">
      <c r="B26" s="166"/>
      <c r="C26" s="30" t="s">
        <v>111</v>
      </c>
      <c r="D26" s="70">
        <f>SUM(D27:D29)</f>
        <v>0</v>
      </c>
      <c r="E26" s="70">
        <f>SUM(E27:E29)</f>
        <v>0</v>
      </c>
      <c r="F26" s="38" t="s">
        <v>112</v>
      </c>
      <c r="G26" s="38" t="s">
        <v>112</v>
      </c>
    </row>
    <row r="27" spans="2:7" x14ac:dyDescent="0.25">
      <c r="B27" s="166"/>
      <c r="C27" s="31" t="s">
        <v>17</v>
      </c>
      <c r="D27" s="71">
        <v>0</v>
      </c>
      <c r="E27" s="71">
        <v>0</v>
      </c>
      <c r="F27" s="17" t="s">
        <v>112</v>
      </c>
      <c r="G27" s="17" t="s">
        <v>112</v>
      </c>
    </row>
    <row r="28" spans="2:7" x14ac:dyDescent="0.25">
      <c r="B28" s="166"/>
      <c r="C28" s="31" t="s">
        <v>16</v>
      </c>
      <c r="D28" s="71">
        <v>0</v>
      </c>
      <c r="E28" s="71">
        <v>0</v>
      </c>
      <c r="F28" s="17" t="s">
        <v>112</v>
      </c>
      <c r="G28" s="17" t="s">
        <v>112</v>
      </c>
    </row>
    <row r="29" spans="2:7" ht="15.75" thickBot="1" x14ac:dyDescent="0.3">
      <c r="B29" s="166"/>
      <c r="C29" s="31" t="s">
        <v>21</v>
      </c>
      <c r="D29" s="71">
        <v>0</v>
      </c>
      <c r="E29" s="71">
        <v>0</v>
      </c>
      <c r="F29" s="17" t="s">
        <v>112</v>
      </c>
      <c r="G29" s="17" t="s">
        <v>112</v>
      </c>
    </row>
    <row r="30" spans="2:7" ht="15.75" thickBot="1" x14ac:dyDescent="0.3">
      <c r="B30" s="166"/>
      <c r="C30" s="41" t="s">
        <v>8</v>
      </c>
      <c r="D30" s="70">
        <f>SUM(D31:D33)</f>
        <v>0</v>
      </c>
      <c r="E30" s="70">
        <f>SUM(E31:E33)</f>
        <v>0</v>
      </c>
      <c r="F30" s="38" t="s">
        <v>112</v>
      </c>
      <c r="G30" s="38" t="s">
        <v>112</v>
      </c>
    </row>
    <row r="31" spans="2:7" x14ac:dyDescent="0.25">
      <c r="B31" s="166"/>
      <c r="C31" s="31" t="s">
        <v>17</v>
      </c>
      <c r="D31" s="71">
        <v>0</v>
      </c>
      <c r="E31" s="71">
        <v>0</v>
      </c>
      <c r="F31" s="17" t="s">
        <v>112</v>
      </c>
      <c r="G31" s="17" t="s">
        <v>112</v>
      </c>
    </row>
    <row r="32" spans="2:7" x14ac:dyDescent="0.25">
      <c r="B32" s="166"/>
      <c r="C32" s="31" t="s">
        <v>16</v>
      </c>
      <c r="D32" s="71">
        <v>0</v>
      </c>
      <c r="E32" s="71">
        <v>0</v>
      </c>
      <c r="F32" s="17" t="s">
        <v>112</v>
      </c>
      <c r="G32" s="17" t="s">
        <v>112</v>
      </c>
    </row>
    <row r="33" spans="2:7" ht="15.75" thickBot="1" x14ac:dyDescent="0.3">
      <c r="B33" s="166"/>
      <c r="C33" s="31" t="s">
        <v>21</v>
      </c>
      <c r="D33" s="71">
        <v>0</v>
      </c>
      <c r="E33" s="71">
        <v>0</v>
      </c>
      <c r="F33" s="17" t="s">
        <v>112</v>
      </c>
      <c r="G33" s="17" t="s">
        <v>112</v>
      </c>
    </row>
    <row r="34" spans="2:7" ht="15.75" thickBot="1" x14ac:dyDescent="0.3">
      <c r="B34" s="166"/>
      <c r="C34" s="41" t="s">
        <v>75</v>
      </c>
      <c r="D34" s="70">
        <f>SUM(D35:D37)</f>
        <v>1</v>
      </c>
      <c r="E34" s="70">
        <f>SUM(E35:E37)</f>
        <v>1</v>
      </c>
      <c r="F34" s="38">
        <f>E34/$E$50</f>
        <v>5.8823529411764705E-2</v>
      </c>
      <c r="G34" s="38" t="s">
        <v>112</v>
      </c>
    </row>
    <row r="35" spans="2:7" x14ac:dyDescent="0.25">
      <c r="B35" s="166"/>
      <c r="C35" s="31" t="s">
        <v>17</v>
      </c>
      <c r="D35" s="71">
        <v>0</v>
      </c>
      <c r="E35" s="71">
        <v>0</v>
      </c>
      <c r="F35" s="17" t="s">
        <v>112</v>
      </c>
      <c r="G35" s="17" t="s">
        <v>112</v>
      </c>
    </row>
    <row r="36" spans="2:7" x14ac:dyDescent="0.25">
      <c r="B36" s="166"/>
      <c r="C36" s="31" t="s">
        <v>16</v>
      </c>
      <c r="D36" s="71">
        <v>0</v>
      </c>
      <c r="E36" s="71">
        <v>0</v>
      </c>
      <c r="F36" s="17" t="s">
        <v>112</v>
      </c>
      <c r="G36" s="17" t="s">
        <v>112</v>
      </c>
    </row>
    <row r="37" spans="2:7" ht="15.75" thickBot="1" x14ac:dyDescent="0.3">
      <c r="B37" s="166"/>
      <c r="C37" s="31" t="s">
        <v>21</v>
      </c>
      <c r="D37" s="71">
        <v>1</v>
      </c>
      <c r="E37" s="71">
        <v>1</v>
      </c>
      <c r="F37" s="17">
        <f>E37/$E$34</f>
        <v>1</v>
      </c>
      <c r="G37" s="17" t="s">
        <v>112</v>
      </c>
    </row>
    <row r="38" spans="2:7" ht="15.75" thickBot="1" x14ac:dyDescent="0.3">
      <c r="B38" s="166"/>
      <c r="C38" s="41" t="s">
        <v>7</v>
      </c>
      <c r="D38" s="70">
        <f>SUM(D39:D41)</f>
        <v>0</v>
      </c>
      <c r="E38" s="70">
        <f>SUM(E39:E41)</f>
        <v>0</v>
      </c>
      <c r="F38" s="38" t="s">
        <v>112</v>
      </c>
      <c r="G38" s="38" t="s">
        <v>112</v>
      </c>
    </row>
    <row r="39" spans="2:7" x14ac:dyDescent="0.25">
      <c r="B39" s="166"/>
      <c r="C39" s="31" t="s">
        <v>17</v>
      </c>
      <c r="D39" s="71">
        <v>0</v>
      </c>
      <c r="E39" s="71">
        <v>0</v>
      </c>
      <c r="F39" s="17" t="s">
        <v>112</v>
      </c>
      <c r="G39" s="17" t="s">
        <v>112</v>
      </c>
    </row>
    <row r="40" spans="2:7" x14ac:dyDescent="0.25">
      <c r="B40" s="166"/>
      <c r="C40" s="31" t="s">
        <v>16</v>
      </c>
      <c r="D40" s="71">
        <v>0</v>
      </c>
      <c r="E40" s="71">
        <v>0</v>
      </c>
      <c r="F40" s="17" t="s">
        <v>112</v>
      </c>
      <c r="G40" s="17" t="s">
        <v>112</v>
      </c>
    </row>
    <row r="41" spans="2:7" ht="15.75" thickBot="1" x14ac:dyDescent="0.3">
      <c r="B41" s="166"/>
      <c r="C41" s="31" t="s">
        <v>21</v>
      </c>
      <c r="D41" s="71">
        <v>0</v>
      </c>
      <c r="E41" s="71">
        <v>0</v>
      </c>
      <c r="F41" s="17" t="s">
        <v>112</v>
      </c>
      <c r="G41" s="17" t="s">
        <v>112</v>
      </c>
    </row>
    <row r="42" spans="2:7" ht="15.75" thickBot="1" x14ac:dyDescent="0.3">
      <c r="B42" s="166"/>
      <c r="C42" s="41" t="s">
        <v>9</v>
      </c>
      <c r="D42" s="70">
        <f>SUM(D43:D45)</f>
        <v>2</v>
      </c>
      <c r="E42" s="70">
        <f>SUM(E43:E45)</f>
        <v>2</v>
      </c>
      <c r="F42" s="38">
        <f>E42/$E$50</f>
        <v>0.11764705882352941</v>
      </c>
      <c r="G42" s="38" t="s">
        <v>112</v>
      </c>
    </row>
    <row r="43" spans="2:7" x14ac:dyDescent="0.25">
      <c r="B43" s="166"/>
      <c r="C43" s="31" t="s">
        <v>17</v>
      </c>
      <c r="D43" s="71">
        <v>0</v>
      </c>
      <c r="E43" s="71">
        <v>0</v>
      </c>
      <c r="F43" s="17" t="s">
        <v>112</v>
      </c>
      <c r="G43" s="17" t="s">
        <v>112</v>
      </c>
    </row>
    <row r="44" spans="2:7" x14ac:dyDescent="0.25">
      <c r="B44" s="166"/>
      <c r="C44" s="31" t="s">
        <v>16</v>
      </c>
      <c r="D44" s="71">
        <v>2</v>
      </c>
      <c r="E44" s="71">
        <v>2</v>
      </c>
      <c r="F44" s="17">
        <f>E44/$E$42</f>
        <v>1</v>
      </c>
      <c r="G44" s="17">
        <f t="shared" si="0"/>
        <v>0</v>
      </c>
    </row>
    <row r="45" spans="2:7" ht="15.75" thickBot="1" x14ac:dyDescent="0.3">
      <c r="B45" s="166"/>
      <c r="C45" s="31" t="s">
        <v>21</v>
      </c>
      <c r="D45" s="71">
        <v>0</v>
      </c>
      <c r="E45" s="71">
        <v>0</v>
      </c>
      <c r="F45" s="17" t="s">
        <v>112</v>
      </c>
      <c r="G45" s="17" t="s">
        <v>112</v>
      </c>
    </row>
    <row r="46" spans="2:7" ht="15.75" thickBot="1" x14ac:dyDescent="0.3">
      <c r="B46" s="166"/>
      <c r="C46" s="41" t="s">
        <v>10</v>
      </c>
      <c r="D46" s="70">
        <f>SUM(D47:D49)</f>
        <v>0</v>
      </c>
      <c r="E46" s="70">
        <f>SUM(E47:E49)</f>
        <v>0</v>
      </c>
      <c r="F46" s="38" t="s">
        <v>112</v>
      </c>
      <c r="G46" s="38" t="s">
        <v>112</v>
      </c>
    </row>
    <row r="47" spans="2:7" x14ac:dyDescent="0.25">
      <c r="B47" s="166"/>
      <c r="C47" s="31" t="s">
        <v>17</v>
      </c>
      <c r="D47" s="71">
        <v>0</v>
      </c>
      <c r="E47" s="71"/>
      <c r="F47" s="17" t="s">
        <v>112</v>
      </c>
      <c r="G47" s="17" t="s">
        <v>112</v>
      </c>
    </row>
    <row r="48" spans="2:7" x14ac:dyDescent="0.25">
      <c r="B48" s="166"/>
      <c r="C48" s="31" t="s">
        <v>16</v>
      </c>
      <c r="D48" s="71">
        <v>0</v>
      </c>
      <c r="E48" s="71"/>
      <c r="F48" s="17" t="s">
        <v>112</v>
      </c>
      <c r="G48" s="17" t="s">
        <v>112</v>
      </c>
    </row>
    <row r="49" spans="2:7" ht="15.75" thickBot="1" x14ac:dyDescent="0.3">
      <c r="B49" s="167"/>
      <c r="C49" s="40" t="s">
        <v>21</v>
      </c>
      <c r="D49" s="72">
        <v>0</v>
      </c>
      <c r="E49" s="72"/>
      <c r="F49" s="19" t="s">
        <v>112</v>
      </c>
      <c r="G49" s="19" t="s">
        <v>112</v>
      </c>
    </row>
    <row r="50" spans="2:7" ht="15.75" thickBot="1" x14ac:dyDescent="0.3">
      <c r="B50" s="170" t="s">
        <v>18</v>
      </c>
      <c r="C50" s="186"/>
      <c r="D50" s="70">
        <f>D46+D42+D38+D34+D30+D26+D22+D18+D14</f>
        <v>16</v>
      </c>
      <c r="E50" s="70">
        <f>E46+E42+E38+E34+E30+E26+E22+E18+E14</f>
        <v>17</v>
      </c>
      <c r="F50" s="38">
        <f>E50/$E$68</f>
        <v>0.94444444444444442</v>
      </c>
      <c r="G50" s="38">
        <f>(E50-D50)/D50</f>
        <v>6.25E-2</v>
      </c>
    </row>
    <row r="51" spans="2:7" ht="15.75" thickBot="1" x14ac:dyDescent="0.3">
      <c r="B51" s="165" t="s">
        <v>14</v>
      </c>
      <c r="C51" s="48" t="s">
        <v>1</v>
      </c>
      <c r="D51" s="70">
        <f>SUM(D52:D54)</f>
        <v>0</v>
      </c>
      <c r="E51" s="70">
        <f>SUM(E52:E54)</f>
        <v>1</v>
      </c>
      <c r="F51" s="38">
        <f>E51/$E$67</f>
        <v>1</v>
      </c>
      <c r="G51" s="38" t="s">
        <v>112</v>
      </c>
    </row>
    <row r="52" spans="2:7" x14ac:dyDescent="0.25">
      <c r="B52" s="166"/>
      <c r="C52" s="31" t="s">
        <v>17</v>
      </c>
      <c r="D52" s="73">
        <v>0</v>
      </c>
      <c r="E52" s="73">
        <v>0</v>
      </c>
      <c r="F52" s="18" t="s">
        <v>112</v>
      </c>
      <c r="G52" s="18" t="s">
        <v>112</v>
      </c>
    </row>
    <row r="53" spans="2:7" x14ac:dyDescent="0.25">
      <c r="B53" s="166"/>
      <c r="C53" s="31" t="s">
        <v>16</v>
      </c>
      <c r="D53" s="71">
        <v>0</v>
      </c>
      <c r="E53" s="71">
        <v>0</v>
      </c>
      <c r="F53" s="17" t="s">
        <v>112</v>
      </c>
      <c r="G53" s="17" t="s">
        <v>112</v>
      </c>
    </row>
    <row r="54" spans="2:7" ht="15.75" thickBot="1" x14ac:dyDescent="0.3">
      <c r="B54" s="166"/>
      <c r="C54" s="31" t="s">
        <v>21</v>
      </c>
      <c r="D54" s="71">
        <v>0</v>
      </c>
      <c r="E54" s="71">
        <v>1</v>
      </c>
      <c r="F54" s="17">
        <f>E54/$E$51</f>
        <v>1</v>
      </c>
      <c r="G54" s="17" t="s">
        <v>112</v>
      </c>
    </row>
    <row r="55" spans="2:7" ht="15.75" thickBot="1" x14ac:dyDescent="0.3">
      <c r="B55" s="166"/>
      <c r="C55" s="48" t="s">
        <v>2</v>
      </c>
      <c r="D55" s="70">
        <f>SUM(D56:D58)</f>
        <v>0</v>
      </c>
      <c r="E55" s="70">
        <f>SUM(E56:E58)</f>
        <v>0</v>
      </c>
      <c r="F55" s="38" t="s">
        <v>112</v>
      </c>
      <c r="G55" s="38" t="s">
        <v>112</v>
      </c>
    </row>
    <row r="56" spans="2:7" x14ac:dyDescent="0.25">
      <c r="B56" s="166"/>
      <c r="C56" s="31" t="s">
        <v>17</v>
      </c>
      <c r="D56" s="73">
        <v>0</v>
      </c>
      <c r="E56" s="73">
        <v>0</v>
      </c>
      <c r="F56" s="18" t="s">
        <v>112</v>
      </c>
      <c r="G56" s="18" t="s">
        <v>112</v>
      </c>
    </row>
    <row r="57" spans="2:7" x14ac:dyDescent="0.25">
      <c r="B57" s="166"/>
      <c r="C57" s="31" t="s">
        <v>16</v>
      </c>
      <c r="D57" s="71">
        <v>0</v>
      </c>
      <c r="E57" s="71">
        <v>0</v>
      </c>
      <c r="F57" s="17" t="s">
        <v>112</v>
      </c>
      <c r="G57" s="17" t="s">
        <v>112</v>
      </c>
    </row>
    <row r="58" spans="2:7" ht="15.75" thickBot="1" x14ac:dyDescent="0.3">
      <c r="B58" s="166"/>
      <c r="C58" s="31" t="s">
        <v>21</v>
      </c>
      <c r="D58" s="71">
        <v>0</v>
      </c>
      <c r="E58" s="71">
        <v>0</v>
      </c>
      <c r="F58" s="17" t="s">
        <v>112</v>
      </c>
      <c r="G58" s="17" t="s">
        <v>112</v>
      </c>
    </row>
    <row r="59" spans="2:7" ht="15.75" thickBot="1" x14ac:dyDescent="0.3">
      <c r="B59" s="166"/>
      <c r="C59" s="48" t="s">
        <v>11</v>
      </c>
      <c r="D59" s="74">
        <f>SUM(D60:D62)</f>
        <v>0</v>
      </c>
      <c r="E59" s="74">
        <f>SUM(E60:E62)</f>
        <v>0</v>
      </c>
      <c r="F59" s="42" t="s">
        <v>112</v>
      </c>
      <c r="G59" s="42" t="s">
        <v>112</v>
      </c>
    </row>
    <row r="60" spans="2:7" x14ac:dyDescent="0.25">
      <c r="B60" s="166"/>
      <c r="C60" s="31" t="s">
        <v>17</v>
      </c>
      <c r="D60" s="75">
        <v>0</v>
      </c>
      <c r="E60" s="76">
        <v>0</v>
      </c>
      <c r="F60" s="43" t="s">
        <v>112</v>
      </c>
      <c r="G60" s="44" t="s">
        <v>112</v>
      </c>
    </row>
    <row r="61" spans="2:7" x14ac:dyDescent="0.25">
      <c r="B61" s="166"/>
      <c r="C61" s="31" t="s">
        <v>16</v>
      </c>
      <c r="D61" s="77">
        <v>0</v>
      </c>
      <c r="E61" s="65">
        <v>0</v>
      </c>
      <c r="F61" s="12" t="s">
        <v>112</v>
      </c>
      <c r="G61" s="45" t="s">
        <v>112</v>
      </c>
    </row>
    <row r="62" spans="2:7" ht="15.75" thickBot="1" x14ac:dyDescent="0.3">
      <c r="B62" s="166"/>
      <c r="C62" s="40" t="s">
        <v>21</v>
      </c>
      <c r="D62" s="77">
        <v>0</v>
      </c>
      <c r="E62" s="65">
        <v>0</v>
      </c>
      <c r="F62" s="12" t="s">
        <v>112</v>
      </c>
      <c r="G62" s="45" t="s">
        <v>112</v>
      </c>
    </row>
    <row r="63" spans="2:7" ht="15.75" thickBot="1" x14ac:dyDescent="0.3">
      <c r="B63" s="166"/>
      <c r="C63" s="30" t="s">
        <v>12</v>
      </c>
      <c r="D63" s="74">
        <f>SUM(D64:D66)</f>
        <v>0</v>
      </c>
      <c r="E63" s="74">
        <f>SUM(E64:E66)</f>
        <v>0</v>
      </c>
      <c r="F63" s="42" t="s">
        <v>112</v>
      </c>
      <c r="G63" s="42" t="s">
        <v>112</v>
      </c>
    </row>
    <row r="64" spans="2:7" x14ac:dyDescent="0.25">
      <c r="B64" s="166"/>
      <c r="C64" s="34" t="s">
        <v>17</v>
      </c>
      <c r="D64" s="80">
        <v>0</v>
      </c>
      <c r="E64" s="81">
        <v>0</v>
      </c>
      <c r="F64" s="43" t="s">
        <v>112</v>
      </c>
      <c r="G64" s="44" t="s">
        <v>112</v>
      </c>
    </row>
    <row r="65" spans="2:7" x14ac:dyDescent="0.25">
      <c r="B65" s="166"/>
      <c r="C65" s="31" t="s">
        <v>16</v>
      </c>
      <c r="D65" s="82">
        <v>0</v>
      </c>
      <c r="E65" s="83">
        <v>0</v>
      </c>
      <c r="F65" s="12" t="s">
        <v>112</v>
      </c>
      <c r="G65" s="45" t="s">
        <v>112</v>
      </c>
    </row>
    <row r="66" spans="2:7" ht="15.75" thickBot="1" x14ac:dyDescent="0.3">
      <c r="B66" s="167"/>
      <c r="C66" s="35" t="s">
        <v>21</v>
      </c>
      <c r="D66" s="84">
        <v>0</v>
      </c>
      <c r="E66" s="85">
        <v>0</v>
      </c>
      <c r="F66" s="46" t="s">
        <v>112</v>
      </c>
      <c r="G66" s="47" t="s">
        <v>112</v>
      </c>
    </row>
    <row r="67" spans="2:7" ht="15.75" thickBot="1" x14ac:dyDescent="0.3">
      <c r="B67" s="163" t="s">
        <v>19</v>
      </c>
      <c r="C67" s="164"/>
      <c r="D67" s="86">
        <f>D63+D59+D55+D51</f>
        <v>0</v>
      </c>
      <c r="E67" s="86">
        <f>E63+E59+E55+E51</f>
        <v>1</v>
      </c>
      <c r="F67" s="50">
        <f>E67/$E$68</f>
        <v>5.5555555555555552E-2</v>
      </c>
      <c r="G67" s="50" t="s">
        <v>112</v>
      </c>
    </row>
    <row r="68" spans="2:7" ht="15.75" thickBot="1" x14ac:dyDescent="0.3">
      <c r="B68" s="168" t="s">
        <v>85</v>
      </c>
      <c r="C68" s="169"/>
      <c r="D68" s="87">
        <f>D67+D50</f>
        <v>16</v>
      </c>
      <c r="E68" s="87">
        <f>E67+E50</f>
        <v>18</v>
      </c>
      <c r="F68" s="15">
        <f>E68/E68</f>
        <v>1</v>
      </c>
      <c r="G68" s="38">
        <f t="shared" ref="G68" si="1">(E68-D68)/D68</f>
        <v>0.125</v>
      </c>
    </row>
    <row r="69" spans="2:7" x14ac:dyDescent="0.25">
      <c r="B69" s="32"/>
      <c r="C69" s="32"/>
      <c r="D69" s="8"/>
      <c r="E69" s="8"/>
      <c r="F69" s="8"/>
      <c r="G69" s="8"/>
    </row>
    <row r="70" spans="2:7" x14ac:dyDescent="0.25">
      <c r="B70" s="32"/>
      <c r="C70" s="32"/>
      <c r="D70" s="8"/>
      <c r="E70" s="8"/>
      <c r="F70" s="8"/>
      <c r="G70" s="8"/>
    </row>
    <row r="71" spans="2:7" x14ac:dyDescent="0.25">
      <c r="B71" s="148" t="s">
        <v>100</v>
      </c>
      <c r="C71" s="148"/>
      <c r="D71" s="148"/>
      <c r="E71" s="148"/>
      <c r="F71" s="148"/>
      <c r="G71" s="148"/>
    </row>
    <row r="72" spans="2:7" x14ac:dyDescent="0.25">
      <c r="B72" s="108" t="s">
        <v>94</v>
      </c>
      <c r="C72" s="108"/>
      <c r="D72" s="108"/>
      <c r="E72" s="108"/>
      <c r="F72" s="108"/>
      <c r="G72" s="108"/>
    </row>
    <row r="73" spans="2:7" x14ac:dyDescent="0.25">
      <c r="B73" s="108"/>
      <c r="C73" s="108"/>
      <c r="D73" s="108"/>
      <c r="E73" s="108"/>
      <c r="F73" s="108"/>
      <c r="G73" s="108"/>
    </row>
    <row r="74" spans="2:7" x14ac:dyDescent="0.25">
      <c r="B74" s="108"/>
      <c r="C74" s="108"/>
      <c r="D74" s="108"/>
      <c r="E74" s="108"/>
      <c r="F74" s="108"/>
      <c r="G74" s="108"/>
    </row>
    <row r="75" spans="2:7" x14ac:dyDescent="0.25">
      <c r="B75" s="108"/>
      <c r="C75" s="108"/>
      <c r="D75" s="108"/>
      <c r="E75" s="108"/>
      <c r="F75" s="108"/>
      <c r="G75" s="108"/>
    </row>
    <row r="76" spans="2:7" x14ac:dyDescent="0.25">
      <c r="B76" s="108"/>
      <c r="C76" s="108"/>
      <c r="D76" s="108"/>
      <c r="E76" s="108"/>
      <c r="F76" s="108"/>
      <c r="G76" s="108"/>
    </row>
    <row r="77" spans="2:7" x14ac:dyDescent="0.25">
      <c r="B77" s="108"/>
      <c r="C77" s="108"/>
      <c r="D77" s="108"/>
      <c r="E77" s="108"/>
      <c r="F77" s="108"/>
      <c r="G77" s="108"/>
    </row>
    <row r="78" spans="2:7" ht="26.25" customHeight="1" x14ac:dyDescent="0.25">
      <c r="B78" s="109"/>
      <c r="C78" s="109"/>
      <c r="D78" s="109"/>
      <c r="E78" s="109"/>
      <c r="F78" s="109"/>
      <c r="G78" s="109"/>
    </row>
  </sheetData>
  <mergeCells count="12">
    <mergeCell ref="B14:B49"/>
    <mergeCell ref="B50:C50"/>
    <mergeCell ref="B1:C6"/>
    <mergeCell ref="E1:G2"/>
    <mergeCell ref="E3:G6"/>
    <mergeCell ref="B9:G9"/>
    <mergeCell ref="B10:G12"/>
    <mergeCell ref="B51:B66"/>
    <mergeCell ref="B67:C67"/>
    <mergeCell ref="B68:C68"/>
    <mergeCell ref="B71:G71"/>
    <mergeCell ref="B72:G78"/>
  </mergeCells>
  <conditionalFormatting sqref="D19:E21 F19:G67 D23:E25 D27:E29 D31:E33 D35:E37 D39:E41 D43:E45 D47:E49 D52:E54 D56:E58 D60:E62 D64:E66">
    <cfRule type="cellIs" dxfId="2" priority="6" operator="equal">
      <formula>0</formula>
    </cfRule>
  </conditionalFormatting>
  <conditionalFormatting sqref="D15:G17">
    <cfRule type="cellIs" dxfId="1" priority="3" operator="equal">
      <formula>0</formula>
    </cfRule>
  </conditionalFormatting>
  <conditionalFormatting sqref="G68">
    <cfRule type="cellIs" dxfId="0" priority="1" operator="equal">
      <formula>0</formula>
    </cfRule>
  </conditionalFormatting>
  <pageMargins left="0.70866141732283472" right="0.70866141732283472" top="0.74803149606299213" bottom="0.74803149606299213" header="0.31496062992125984" footer="0.31496062992125984"/>
  <pageSetup scale="93" fitToHeight="10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3E492-2111-4C02-B20C-E4CB5D80907D}">
  <sheetPr>
    <pageSetUpPr fitToPage="1"/>
  </sheetPr>
  <dimension ref="B1:I39"/>
  <sheetViews>
    <sheetView zoomScaleNormal="100" workbookViewId="0">
      <selection activeCell="B8" sqref="B8:I8"/>
    </sheetView>
  </sheetViews>
  <sheetFormatPr baseColWidth="10" defaultRowHeight="15" x14ac:dyDescent="0.25"/>
  <cols>
    <col min="1" max="1" width="8.42578125" style="3" customWidth="1"/>
    <col min="2" max="2" width="14.140625" style="3" customWidth="1"/>
    <col min="3" max="3" width="24.28515625" style="3" customWidth="1"/>
    <col min="4" max="4" width="12.85546875" style="3" customWidth="1"/>
    <col min="5" max="5" width="10.5703125" style="3" customWidth="1"/>
    <col min="6" max="6" width="13" style="3" customWidth="1"/>
    <col min="7" max="7" width="10.5703125" style="3" customWidth="1"/>
    <col min="8" max="8" width="13" style="3" customWidth="1"/>
    <col min="9" max="9" width="10.5703125" style="3" customWidth="1"/>
    <col min="10" max="16384" width="11.42578125" style="3"/>
  </cols>
  <sheetData>
    <row r="1" spans="2:9" ht="15" customHeight="1" x14ac:dyDescent="0.25">
      <c r="D1" s="92" t="s">
        <v>28</v>
      </c>
      <c r="E1" s="93"/>
      <c r="F1" s="93"/>
      <c r="G1" s="93"/>
      <c r="H1" s="93"/>
      <c r="I1" s="93"/>
    </row>
    <row r="2" spans="2:9" ht="15" customHeight="1" x14ac:dyDescent="0.25">
      <c r="D2" s="94"/>
      <c r="E2" s="95"/>
      <c r="F2" s="95"/>
      <c r="G2" s="95"/>
      <c r="H2" s="95"/>
      <c r="I2" s="95"/>
    </row>
    <row r="3" spans="2:9" ht="15" customHeight="1" x14ac:dyDescent="0.25">
      <c r="D3" s="96" t="s">
        <v>71</v>
      </c>
      <c r="E3" s="97"/>
      <c r="F3" s="97"/>
      <c r="G3" s="97"/>
      <c r="H3" s="97"/>
      <c r="I3" s="97"/>
    </row>
    <row r="4" spans="2:9" ht="15" customHeight="1" x14ac:dyDescent="0.25">
      <c r="D4" s="98"/>
      <c r="E4" s="99"/>
      <c r="F4" s="99"/>
      <c r="G4" s="99"/>
      <c r="H4" s="99"/>
      <c r="I4" s="99"/>
    </row>
    <row r="5" spans="2:9" ht="15" customHeight="1" x14ac:dyDescent="0.25">
      <c r="D5" s="98"/>
      <c r="E5" s="99"/>
      <c r="F5" s="99"/>
      <c r="G5" s="99"/>
      <c r="H5" s="99"/>
      <c r="I5" s="99"/>
    </row>
    <row r="6" spans="2:9" ht="15" customHeight="1" x14ac:dyDescent="0.25">
      <c r="D6" s="4"/>
      <c r="E6" s="4"/>
      <c r="F6" s="4"/>
      <c r="G6" s="4"/>
      <c r="H6" s="4"/>
      <c r="I6" s="4"/>
    </row>
    <row r="8" spans="2:9" x14ac:dyDescent="0.25">
      <c r="B8" s="115" t="s">
        <v>123</v>
      </c>
      <c r="C8" s="116"/>
      <c r="D8" s="116"/>
      <c r="E8" s="116"/>
      <c r="F8" s="116"/>
      <c r="G8" s="116"/>
      <c r="H8" s="116"/>
      <c r="I8" s="117"/>
    </row>
    <row r="9" spans="2:9" x14ac:dyDescent="0.25">
      <c r="B9" s="120" t="s">
        <v>113</v>
      </c>
      <c r="C9" s="121"/>
      <c r="D9" s="121"/>
      <c r="E9" s="121"/>
      <c r="F9" s="121"/>
      <c r="G9" s="121"/>
      <c r="H9" s="121"/>
      <c r="I9" s="122"/>
    </row>
    <row r="10" spans="2:9" x14ac:dyDescent="0.25">
      <c r="B10" s="120"/>
      <c r="C10" s="121"/>
      <c r="D10" s="121"/>
      <c r="E10" s="121"/>
      <c r="F10" s="121"/>
      <c r="G10" s="121"/>
      <c r="H10" s="121"/>
      <c r="I10" s="122"/>
    </row>
    <row r="11" spans="2:9" x14ac:dyDescent="0.25">
      <c r="B11" s="123"/>
      <c r="C11" s="124"/>
      <c r="D11" s="124"/>
      <c r="E11" s="124"/>
      <c r="F11" s="124"/>
      <c r="G11" s="124"/>
      <c r="H11" s="124"/>
      <c r="I11" s="125"/>
    </row>
    <row r="12" spans="2:9" ht="15" customHeight="1" x14ac:dyDescent="0.25">
      <c r="B12" s="126" t="s">
        <v>33</v>
      </c>
      <c r="C12" s="126" t="s">
        <v>0</v>
      </c>
      <c r="D12" s="126" t="s">
        <v>26</v>
      </c>
      <c r="E12" s="126"/>
      <c r="F12" s="126" t="s">
        <v>27</v>
      </c>
      <c r="G12" s="126"/>
      <c r="H12" s="126" t="s">
        <v>77</v>
      </c>
      <c r="I12" s="126"/>
    </row>
    <row r="13" spans="2:9" x14ac:dyDescent="0.25">
      <c r="B13" s="127"/>
      <c r="C13" s="127"/>
      <c r="D13" s="127"/>
      <c r="E13" s="127"/>
      <c r="F13" s="127"/>
      <c r="G13" s="127"/>
      <c r="H13" s="127"/>
      <c r="I13" s="127"/>
    </row>
    <row r="14" spans="2:9" ht="15.75" customHeight="1" x14ac:dyDescent="0.25">
      <c r="B14" s="127"/>
      <c r="C14" s="127"/>
      <c r="D14" s="58" t="s">
        <v>24</v>
      </c>
      <c r="E14" s="58" t="s">
        <v>25</v>
      </c>
      <c r="F14" s="58" t="s">
        <v>24</v>
      </c>
      <c r="G14" s="58" t="s">
        <v>25</v>
      </c>
      <c r="H14" s="58" t="s">
        <v>24</v>
      </c>
      <c r="I14" s="58" t="s">
        <v>25</v>
      </c>
    </row>
    <row r="15" spans="2:9" x14ac:dyDescent="0.25">
      <c r="B15" s="127"/>
      <c r="C15" s="127"/>
      <c r="D15" s="9" t="s">
        <v>13</v>
      </c>
      <c r="E15" s="9" t="s">
        <v>13</v>
      </c>
      <c r="F15" s="9" t="s">
        <v>13</v>
      </c>
      <c r="G15" s="9" t="s">
        <v>13</v>
      </c>
      <c r="H15" s="9" t="s">
        <v>13</v>
      </c>
      <c r="I15" s="9" t="s">
        <v>13</v>
      </c>
    </row>
    <row r="16" spans="2:9" x14ac:dyDescent="0.25">
      <c r="B16" s="110" t="s">
        <v>3</v>
      </c>
      <c r="C16" s="10" t="s">
        <v>4</v>
      </c>
      <c r="D16" s="65">
        <v>81</v>
      </c>
      <c r="E16" s="65">
        <v>2</v>
      </c>
      <c r="F16" s="65">
        <v>89</v>
      </c>
      <c r="G16" s="65">
        <v>2</v>
      </c>
      <c r="H16" s="12">
        <f t="shared" ref="H16:H31" si="0">(F16-D16)/D16</f>
        <v>9.8765432098765427E-2</v>
      </c>
      <c r="I16" s="12">
        <f t="shared" ref="I16:I31" si="1">(G16-E16)/E16</f>
        <v>0</v>
      </c>
    </row>
    <row r="17" spans="2:9" x14ac:dyDescent="0.25">
      <c r="B17" s="111"/>
      <c r="C17" s="10" t="s">
        <v>6</v>
      </c>
      <c r="D17" s="65">
        <v>339</v>
      </c>
      <c r="E17" s="65">
        <v>1148</v>
      </c>
      <c r="F17" s="65">
        <v>336</v>
      </c>
      <c r="G17" s="65">
        <v>2057</v>
      </c>
      <c r="H17" s="12">
        <f t="shared" si="0"/>
        <v>-8.8495575221238937E-3</v>
      </c>
      <c r="I17" s="12">
        <f t="shared" si="1"/>
        <v>0.79181184668989546</v>
      </c>
    </row>
    <row r="18" spans="2:9" x14ac:dyDescent="0.25">
      <c r="B18" s="111"/>
      <c r="C18" s="10" t="s">
        <v>8</v>
      </c>
      <c r="D18" s="65">
        <v>26</v>
      </c>
      <c r="E18" s="65">
        <v>1665</v>
      </c>
      <c r="F18" s="65">
        <v>24</v>
      </c>
      <c r="G18" s="65">
        <v>1849</v>
      </c>
      <c r="H18" s="12">
        <f t="shared" si="0"/>
        <v>-7.6923076923076927E-2</v>
      </c>
      <c r="I18" s="12">
        <f t="shared" si="1"/>
        <v>0.11051051051051052</v>
      </c>
    </row>
    <row r="19" spans="2:9" x14ac:dyDescent="0.25">
      <c r="B19" s="111"/>
      <c r="C19" s="10" t="s">
        <v>10</v>
      </c>
      <c r="D19" s="65">
        <v>1</v>
      </c>
      <c r="E19" s="65">
        <v>25</v>
      </c>
      <c r="F19" s="65">
        <v>0</v>
      </c>
      <c r="G19" s="65">
        <v>32</v>
      </c>
      <c r="H19" s="12">
        <f t="shared" si="0"/>
        <v>-1</v>
      </c>
      <c r="I19" s="12">
        <f t="shared" si="1"/>
        <v>0.28000000000000003</v>
      </c>
    </row>
    <row r="20" spans="2:9" x14ac:dyDescent="0.25">
      <c r="B20" s="111"/>
      <c r="C20" s="10" t="s">
        <v>75</v>
      </c>
      <c r="D20" s="65">
        <v>24</v>
      </c>
      <c r="E20" s="65">
        <v>0</v>
      </c>
      <c r="F20" s="65">
        <v>31</v>
      </c>
      <c r="G20" s="65">
        <v>0</v>
      </c>
      <c r="H20" s="12">
        <f t="shared" si="0"/>
        <v>0.29166666666666669</v>
      </c>
      <c r="I20" s="12" t="s">
        <v>112</v>
      </c>
    </row>
    <row r="21" spans="2:9" x14ac:dyDescent="0.25">
      <c r="B21" s="111"/>
      <c r="C21" s="10" t="s">
        <v>7</v>
      </c>
      <c r="D21" s="65">
        <v>3</v>
      </c>
      <c r="E21" s="65">
        <v>13</v>
      </c>
      <c r="F21" s="65">
        <v>3</v>
      </c>
      <c r="G21" s="65">
        <v>20</v>
      </c>
      <c r="H21" s="12">
        <f t="shared" si="0"/>
        <v>0</v>
      </c>
      <c r="I21" s="12">
        <f t="shared" si="1"/>
        <v>0.53846153846153844</v>
      </c>
    </row>
    <row r="22" spans="2:9" x14ac:dyDescent="0.25">
      <c r="B22" s="111"/>
      <c r="C22" s="10" t="s">
        <v>9</v>
      </c>
      <c r="D22" s="65">
        <v>15</v>
      </c>
      <c r="E22" s="65">
        <v>889</v>
      </c>
      <c r="F22" s="65">
        <v>11</v>
      </c>
      <c r="G22" s="65">
        <v>836</v>
      </c>
      <c r="H22" s="12">
        <f t="shared" si="0"/>
        <v>-0.26666666666666666</v>
      </c>
      <c r="I22" s="12">
        <f t="shared" si="1"/>
        <v>-5.9617547806524188E-2</v>
      </c>
    </row>
    <row r="23" spans="2:9" x14ac:dyDescent="0.25">
      <c r="B23" s="111"/>
      <c r="C23" s="10" t="s">
        <v>5</v>
      </c>
      <c r="D23" s="65">
        <v>129</v>
      </c>
      <c r="E23" s="65">
        <v>2397</v>
      </c>
      <c r="F23" s="65">
        <v>131</v>
      </c>
      <c r="G23" s="65">
        <v>2486</v>
      </c>
      <c r="H23" s="12">
        <f t="shared" si="0"/>
        <v>1.5503875968992248E-2</v>
      </c>
      <c r="I23" s="12">
        <f t="shared" si="1"/>
        <v>3.7129745515227366E-2</v>
      </c>
    </row>
    <row r="24" spans="2:9" x14ac:dyDescent="0.25">
      <c r="B24" s="112"/>
      <c r="C24" s="10" t="s">
        <v>111</v>
      </c>
      <c r="D24" s="65">
        <v>33</v>
      </c>
      <c r="E24" s="65">
        <v>1240</v>
      </c>
      <c r="F24" s="65">
        <v>36</v>
      </c>
      <c r="G24" s="65">
        <v>666</v>
      </c>
      <c r="H24" s="12">
        <f t="shared" si="0"/>
        <v>9.0909090909090912E-2</v>
      </c>
      <c r="I24" s="12">
        <f t="shared" si="1"/>
        <v>-0.4629032258064516</v>
      </c>
    </row>
    <row r="25" spans="2:9" x14ac:dyDescent="0.25">
      <c r="B25" s="113" t="s">
        <v>42</v>
      </c>
      <c r="C25" s="114"/>
      <c r="D25" s="66">
        <f t="shared" ref="D25:G25" si="2">SUM(D16:D24)</f>
        <v>651</v>
      </c>
      <c r="E25" s="66">
        <f t="shared" si="2"/>
        <v>7379</v>
      </c>
      <c r="F25" s="66">
        <f t="shared" si="2"/>
        <v>661</v>
      </c>
      <c r="G25" s="66">
        <f t="shared" si="2"/>
        <v>7948</v>
      </c>
      <c r="H25" s="11">
        <f t="shared" si="0"/>
        <v>1.5360983102918587E-2</v>
      </c>
      <c r="I25" s="11">
        <f t="shared" si="1"/>
        <v>7.7110719609703213E-2</v>
      </c>
    </row>
    <row r="26" spans="2:9" x14ac:dyDescent="0.25">
      <c r="B26" s="110" t="s">
        <v>14</v>
      </c>
      <c r="C26" s="10" t="s">
        <v>12</v>
      </c>
      <c r="D26" s="65">
        <v>1</v>
      </c>
      <c r="E26" s="65">
        <v>530</v>
      </c>
      <c r="F26" s="65">
        <v>0</v>
      </c>
      <c r="G26" s="65">
        <v>227</v>
      </c>
      <c r="H26" s="12">
        <f t="shared" si="0"/>
        <v>-1</v>
      </c>
      <c r="I26" s="12">
        <f t="shared" si="1"/>
        <v>-0.57169811320754715</v>
      </c>
    </row>
    <row r="27" spans="2:9" x14ac:dyDescent="0.25">
      <c r="B27" s="111"/>
      <c r="C27" s="10" t="s">
        <v>1</v>
      </c>
      <c r="D27" s="65">
        <v>110</v>
      </c>
      <c r="E27" s="65">
        <v>1276</v>
      </c>
      <c r="F27" s="65">
        <v>108</v>
      </c>
      <c r="G27" s="65">
        <v>1361</v>
      </c>
      <c r="H27" s="12">
        <f t="shared" si="0"/>
        <v>-1.8181818181818181E-2</v>
      </c>
      <c r="I27" s="12">
        <f t="shared" si="1"/>
        <v>6.6614420062695925E-2</v>
      </c>
    </row>
    <row r="28" spans="2:9" x14ac:dyDescent="0.25">
      <c r="B28" s="111"/>
      <c r="C28" s="10" t="s">
        <v>11</v>
      </c>
      <c r="D28" s="65">
        <v>0</v>
      </c>
      <c r="E28" s="65">
        <v>47</v>
      </c>
      <c r="F28" s="65">
        <v>0</v>
      </c>
      <c r="G28" s="65">
        <v>64</v>
      </c>
      <c r="H28" s="12" t="s">
        <v>112</v>
      </c>
      <c r="I28" s="12">
        <f t="shared" si="1"/>
        <v>0.36170212765957449</v>
      </c>
    </row>
    <row r="29" spans="2:9" x14ac:dyDescent="0.25">
      <c r="B29" s="112"/>
      <c r="C29" s="10" t="s">
        <v>2</v>
      </c>
      <c r="D29" s="65">
        <v>3</v>
      </c>
      <c r="E29" s="65">
        <v>11</v>
      </c>
      <c r="F29" s="65">
        <v>0</v>
      </c>
      <c r="G29" s="65">
        <v>34</v>
      </c>
      <c r="H29" s="12">
        <f t="shared" si="0"/>
        <v>-1</v>
      </c>
      <c r="I29" s="12">
        <f t="shared" si="1"/>
        <v>2.0909090909090908</v>
      </c>
    </row>
    <row r="30" spans="2:9" x14ac:dyDescent="0.25">
      <c r="B30" s="113" t="s">
        <v>76</v>
      </c>
      <c r="C30" s="114"/>
      <c r="D30" s="66">
        <f>SUM(D26:D29)</f>
        <v>114</v>
      </c>
      <c r="E30" s="66">
        <f>SUM(E26:E29)</f>
        <v>1864</v>
      </c>
      <c r="F30" s="66">
        <f>SUM(F26:F29)</f>
        <v>108</v>
      </c>
      <c r="G30" s="66">
        <f>SUM(G26:G29)</f>
        <v>1686</v>
      </c>
      <c r="H30" s="11">
        <f t="shared" si="0"/>
        <v>-5.2631578947368418E-2</v>
      </c>
      <c r="I30" s="11">
        <f t="shared" si="1"/>
        <v>-9.5493562231759657E-2</v>
      </c>
    </row>
    <row r="31" spans="2:9" x14ac:dyDescent="0.25">
      <c r="B31" s="118" t="s">
        <v>73</v>
      </c>
      <c r="C31" s="118"/>
      <c r="D31" s="66">
        <f>D30+D25</f>
        <v>765</v>
      </c>
      <c r="E31" s="66">
        <f>E30+E25</f>
        <v>9243</v>
      </c>
      <c r="F31" s="66">
        <f>F30+F25</f>
        <v>769</v>
      </c>
      <c r="G31" s="66">
        <f>G30+G25</f>
        <v>9634</v>
      </c>
      <c r="H31" s="11">
        <f t="shared" si="0"/>
        <v>5.2287581699346402E-3</v>
      </c>
      <c r="I31" s="11">
        <f t="shared" si="1"/>
        <v>4.2302282808611924E-2</v>
      </c>
    </row>
    <row r="32" spans="2:9" x14ac:dyDescent="0.25">
      <c r="B32" s="13"/>
      <c r="C32" s="13"/>
      <c r="D32" s="13"/>
      <c r="E32" s="13"/>
      <c r="F32" s="13"/>
      <c r="G32" s="13"/>
      <c r="H32" s="14"/>
      <c r="I32" s="14"/>
    </row>
    <row r="33" spans="2:9" x14ac:dyDescent="0.25">
      <c r="B33" s="119" t="s">
        <v>99</v>
      </c>
      <c r="C33" s="119"/>
      <c r="D33" s="119"/>
      <c r="E33" s="119"/>
      <c r="F33" s="119"/>
      <c r="G33" s="119"/>
      <c r="H33" s="119"/>
      <c r="I33" s="119"/>
    </row>
    <row r="34" spans="2:9" x14ac:dyDescent="0.25">
      <c r="B34" s="108" t="s">
        <v>95</v>
      </c>
      <c r="C34" s="108"/>
      <c r="D34" s="108"/>
      <c r="E34" s="108"/>
      <c r="F34" s="108"/>
      <c r="G34" s="108"/>
      <c r="H34" s="108"/>
      <c r="I34" s="108"/>
    </row>
    <row r="35" spans="2:9" x14ac:dyDescent="0.25">
      <c r="B35" s="108"/>
      <c r="C35" s="108"/>
      <c r="D35" s="108"/>
      <c r="E35" s="108"/>
      <c r="F35" s="108"/>
      <c r="G35" s="108"/>
      <c r="H35" s="108"/>
      <c r="I35" s="108"/>
    </row>
    <row r="36" spans="2:9" x14ac:dyDescent="0.25">
      <c r="B36" s="108"/>
      <c r="C36" s="108"/>
      <c r="D36" s="108"/>
      <c r="E36" s="108"/>
      <c r="F36" s="108"/>
      <c r="G36" s="108"/>
      <c r="H36" s="108"/>
      <c r="I36" s="108"/>
    </row>
    <row r="37" spans="2:9" x14ac:dyDescent="0.25">
      <c r="B37" s="108"/>
      <c r="C37" s="108"/>
      <c r="D37" s="108"/>
      <c r="E37" s="108"/>
      <c r="F37" s="108"/>
      <c r="G37" s="108"/>
      <c r="H37" s="108"/>
      <c r="I37" s="108"/>
    </row>
    <row r="38" spans="2:9" x14ac:dyDescent="0.25">
      <c r="B38" s="108"/>
      <c r="C38" s="108"/>
      <c r="D38" s="108"/>
      <c r="E38" s="108"/>
      <c r="F38" s="108"/>
      <c r="G38" s="108"/>
      <c r="H38" s="108"/>
      <c r="I38" s="108"/>
    </row>
    <row r="39" spans="2:9" ht="18" customHeight="1" x14ac:dyDescent="0.25">
      <c r="B39" s="109"/>
      <c r="C39" s="109"/>
      <c r="D39" s="109"/>
      <c r="E39" s="109"/>
      <c r="F39" s="109"/>
      <c r="G39" s="109"/>
      <c r="H39" s="109"/>
      <c r="I39" s="109"/>
    </row>
  </sheetData>
  <mergeCells count="16">
    <mergeCell ref="B34:I39"/>
    <mergeCell ref="B26:B29"/>
    <mergeCell ref="B30:C30"/>
    <mergeCell ref="D1:I2"/>
    <mergeCell ref="D3:I5"/>
    <mergeCell ref="B8:I8"/>
    <mergeCell ref="B31:C31"/>
    <mergeCell ref="B33:I33"/>
    <mergeCell ref="B9:I11"/>
    <mergeCell ref="C12:C15"/>
    <mergeCell ref="B12:B15"/>
    <mergeCell ref="D12:E13"/>
    <mergeCell ref="F12:G13"/>
    <mergeCell ref="H12:I13"/>
    <mergeCell ref="B16:B24"/>
    <mergeCell ref="B25:C25"/>
  </mergeCells>
  <pageMargins left="0.70866141732283472" right="0.70866141732283472" top="0.74803149606299213" bottom="0.74803149606299213" header="0.31496062992125984" footer="0.31496062992125984"/>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BD64B-16D9-4110-92AE-07E3510150A1}">
  <sheetPr>
    <pageSetUpPr fitToPage="1"/>
  </sheetPr>
  <dimension ref="B1:G42"/>
  <sheetViews>
    <sheetView zoomScaleNormal="100" workbookViewId="0">
      <selection activeCell="B9" sqref="B9:G9"/>
    </sheetView>
  </sheetViews>
  <sheetFormatPr baseColWidth="10" defaultRowHeight="15" x14ac:dyDescent="0.25"/>
  <cols>
    <col min="1" max="1" width="8.42578125" style="20" customWidth="1"/>
    <col min="2" max="3" width="24.28515625" style="20" customWidth="1"/>
    <col min="4" max="5" width="20.42578125" style="20" customWidth="1"/>
    <col min="6" max="6" width="19.140625" style="20" customWidth="1"/>
    <col min="7" max="7" width="12.28515625" style="20" customWidth="1"/>
    <col min="8" max="8" width="8.42578125" style="20" customWidth="1"/>
    <col min="9" max="16384" width="11.42578125" style="20"/>
  </cols>
  <sheetData>
    <row r="1" spans="2:7" ht="15" customHeight="1" x14ac:dyDescent="0.25">
      <c r="B1" s="149"/>
      <c r="C1" s="149"/>
      <c r="D1" s="92" t="s">
        <v>28</v>
      </c>
      <c r="E1" s="93"/>
      <c r="F1" s="93"/>
      <c r="G1" s="93"/>
    </row>
    <row r="2" spans="2:7" x14ac:dyDescent="0.25">
      <c r="B2" s="149"/>
      <c r="C2" s="149"/>
      <c r="D2" s="92"/>
      <c r="E2" s="93"/>
      <c r="F2" s="93"/>
      <c r="G2" s="93"/>
    </row>
    <row r="3" spans="2:7" ht="15" customHeight="1" x14ac:dyDescent="0.25">
      <c r="B3" s="149"/>
      <c r="C3" s="149"/>
      <c r="D3" s="150" t="s">
        <v>32</v>
      </c>
      <c r="E3" s="97"/>
      <c r="F3" s="97"/>
      <c r="G3" s="97"/>
    </row>
    <row r="4" spans="2:7" ht="15" customHeight="1" x14ac:dyDescent="0.25">
      <c r="B4" s="149"/>
      <c r="C4" s="149"/>
      <c r="D4" s="98"/>
      <c r="E4" s="99"/>
      <c r="F4" s="99"/>
      <c r="G4" s="99"/>
    </row>
    <row r="5" spans="2:7" x14ac:dyDescent="0.25">
      <c r="B5" s="149"/>
      <c r="C5" s="149"/>
      <c r="D5" s="98"/>
      <c r="E5" s="99"/>
      <c r="F5" s="99"/>
      <c r="G5" s="99"/>
    </row>
    <row r="6" spans="2:7" x14ac:dyDescent="0.25">
      <c r="B6" s="149"/>
      <c r="C6" s="149"/>
      <c r="D6" s="98"/>
      <c r="E6" s="99"/>
      <c r="F6" s="99"/>
      <c r="G6" s="99"/>
    </row>
    <row r="7" spans="2:7" x14ac:dyDescent="0.25">
      <c r="B7" s="7"/>
      <c r="C7" s="7"/>
      <c r="D7" s="7"/>
      <c r="E7" s="7"/>
      <c r="F7" s="7"/>
      <c r="G7" s="7"/>
    </row>
    <row r="8" spans="2:7" x14ac:dyDescent="0.25">
      <c r="B8" s="7"/>
      <c r="C8" s="7"/>
      <c r="D8" s="7"/>
      <c r="E8" s="7"/>
      <c r="F8" s="7"/>
      <c r="G8" s="7"/>
    </row>
    <row r="9" spans="2:7" x14ac:dyDescent="0.25">
      <c r="B9" s="151" t="s">
        <v>15</v>
      </c>
      <c r="C9" s="152"/>
      <c r="D9" s="152"/>
      <c r="E9" s="152"/>
      <c r="F9" s="152"/>
      <c r="G9" s="153"/>
    </row>
    <row r="10" spans="2:7" x14ac:dyDescent="0.25">
      <c r="B10" s="120" t="s">
        <v>114</v>
      </c>
      <c r="C10" s="121"/>
      <c r="D10" s="121"/>
      <c r="E10" s="121"/>
      <c r="F10" s="121"/>
      <c r="G10" s="122"/>
    </row>
    <row r="11" spans="2:7" x14ac:dyDescent="0.25">
      <c r="B11" s="120"/>
      <c r="C11" s="121"/>
      <c r="D11" s="121"/>
      <c r="E11" s="121"/>
      <c r="F11" s="121"/>
      <c r="G11" s="122"/>
    </row>
    <row r="12" spans="2:7" ht="15.75" thickBot="1" x14ac:dyDescent="0.3">
      <c r="B12" s="154"/>
      <c r="C12" s="155"/>
      <c r="D12" s="155"/>
      <c r="E12" s="155"/>
      <c r="F12" s="155"/>
      <c r="G12" s="156"/>
    </row>
    <row r="13" spans="2:7" x14ac:dyDescent="0.25">
      <c r="B13" s="138" t="s">
        <v>96</v>
      </c>
      <c r="C13" s="139"/>
      <c r="D13" s="134" t="s">
        <v>58</v>
      </c>
      <c r="E13" s="134" t="s">
        <v>59</v>
      </c>
      <c r="F13" s="132" t="s">
        <v>74</v>
      </c>
      <c r="G13" s="134" t="s">
        <v>43</v>
      </c>
    </row>
    <row r="14" spans="2:7" ht="42" customHeight="1" thickBot="1" x14ac:dyDescent="0.3">
      <c r="B14" s="140"/>
      <c r="C14" s="141"/>
      <c r="D14" s="135"/>
      <c r="E14" s="135"/>
      <c r="F14" s="133"/>
      <c r="G14" s="135"/>
    </row>
    <row r="15" spans="2:7" x14ac:dyDescent="0.25">
      <c r="B15" s="136" t="s">
        <v>80</v>
      </c>
      <c r="C15" s="137"/>
      <c r="D15" s="21"/>
      <c r="E15" s="21"/>
      <c r="F15" s="56"/>
      <c r="G15" s="56"/>
    </row>
    <row r="16" spans="2:7" x14ac:dyDescent="0.25">
      <c r="B16" s="128" t="s">
        <v>79</v>
      </c>
      <c r="C16" s="129"/>
      <c r="D16" s="67">
        <v>669</v>
      </c>
      <c r="E16" s="67">
        <v>672</v>
      </c>
      <c r="F16" s="23">
        <f t="shared" ref="F16:F24" si="0">E16/$E$30</f>
        <v>0.87386215864759431</v>
      </c>
      <c r="G16" s="23">
        <f t="shared" ref="G16:G24" si="1">(E16-D16)/D16</f>
        <v>4.4843049327354259E-3</v>
      </c>
    </row>
    <row r="17" spans="2:7" ht="31.5" customHeight="1" x14ac:dyDescent="0.25">
      <c r="B17" s="128" t="s">
        <v>78</v>
      </c>
      <c r="C17" s="129" t="s">
        <v>34</v>
      </c>
      <c r="D17" s="63">
        <v>3</v>
      </c>
      <c r="E17" s="63">
        <v>1</v>
      </c>
      <c r="F17" s="24">
        <f t="shared" si="0"/>
        <v>1.3003901170351106E-3</v>
      </c>
      <c r="G17" s="24">
        <f t="shared" si="1"/>
        <v>-0.66666666666666663</v>
      </c>
    </row>
    <row r="18" spans="2:7" x14ac:dyDescent="0.25">
      <c r="B18" s="128" t="s">
        <v>39</v>
      </c>
      <c r="C18" s="129" t="s">
        <v>39</v>
      </c>
      <c r="D18" s="63">
        <v>3</v>
      </c>
      <c r="E18" s="63">
        <v>4</v>
      </c>
      <c r="F18" s="24">
        <f t="shared" si="0"/>
        <v>5.2015604681404422E-3</v>
      </c>
      <c r="G18" s="24">
        <f t="shared" si="1"/>
        <v>0.33333333333333331</v>
      </c>
    </row>
    <row r="19" spans="2:7" ht="15" customHeight="1" x14ac:dyDescent="0.25">
      <c r="B19" s="128" t="s">
        <v>40</v>
      </c>
      <c r="C19" s="129" t="s">
        <v>40</v>
      </c>
      <c r="D19" s="63">
        <v>61</v>
      </c>
      <c r="E19" s="63">
        <v>71</v>
      </c>
      <c r="F19" s="24">
        <f t="shared" si="0"/>
        <v>9.2327698309492848E-2</v>
      </c>
      <c r="G19" s="24">
        <f t="shared" si="1"/>
        <v>0.16393442622950818</v>
      </c>
    </row>
    <row r="20" spans="2:7" x14ac:dyDescent="0.25">
      <c r="B20" s="128" t="s">
        <v>37</v>
      </c>
      <c r="C20" s="129" t="s">
        <v>37</v>
      </c>
      <c r="D20" s="67">
        <v>6</v>
      </c>
      <c r="E20" s="67">
        <v>0</v>
      </c>
      <c r="F20" s="23">
        <f t="shared" si="0"/>
        <v>0</v>
      </c>
      <c r="G20" s="23">
        <f t="shared" si="1"/>
        <v>-1</v>
      </c>
    </row>
    <row r="21" spans="2:7" ht="15" customHeight="1" x14ac:dyDescent="0.25">
      <c r="B21" s="128" t="s">
        <v>38</v>
      </c>
      <c r="C21" s="129" t="s">
        <v>38</v>
      </c>
      <c r="D21" s="67">
        <v>2</v>
      </c>
      <c r="E21" s="67">
        <v>1</v>
      </c>
      <c r="F21" s="23">
        <f t="shared" si="0"/>
        <v>1.3003901170351106E-3</v>
      </c>
      <c r="G21" s="23">
        <f t="shared" si="1"/>
        <v>-0.5</v>
      </c>
    </row>
    <row r="22" spans="2:7" x14ac:dyDescent="0.25">
      <c r="B22" s="128" t="s">
        <v>36</v>
      </c>
      <c r="C22" s="129" t="s">
        <v>36</v>
      </c>
      <c r="D22" s="67">
        <v>1</v>
      </c>
      <c r="E22" s="67">
        <v>0</v>
      </c>
      <c r="F22" s="23">
        <f t="shared" si="0"/>
        <v>0</v>
      </c>
      <c r="G22" s="23">
        <f t="shared" si="1"/>
        <v>-1</v>
      </c>
    </row>
    <row r="23" spans="2:7" ht="15.75" thickBot="1" x14ac:dyDescent="0.3">
      <c r="B23" s="60"/>
      <c r="C23" s="61" t="s">
        <v>22</v>
      </c>
      <c r="D23" s="68">
        <v>4</v>
      </c>
      <c r="E23" s="68">
        <v>2</v>
      </c>
      <c r="F23" s="23">
        <f t="shared" si="0"/>
        <v>2.6007802340702211E-3</v>
      </c>
      <c r="G23" s="62">
        <f t="shared" si="1"/>
        <v>-0.5</v>
      </c>
    </row>
    <row r="24" spans="2:7" ht="15.75" thickBot="1" x14ac:dyDescent="0.3">
      <c r="B24" s="142" t="s">
        <v>35</v>
      </c>
      <c r="C24" s="143"/>
      <c r="D24" s="25">
        <f>SUM(D16:D23)</f>
        <v>749</v>
      </c>
      <c r="E24" s="25">
        <f>SUM(E16:E23)</f>
        <v>751</v>
      </c>
      <c r="F24" s="26">
        <f t="shared" si="0"/>
        <v>0.97659297789336796</v>
      </c>
      <c r="G24" s="26">
        <f t="shared" si="1"/>
        <v>2.6702269692923898E-3</v>
      </c>
    </row>
    <row r="25" spans="2:7" x14ac:dyDescent="0.25">
      <c r="B25" s="144" t="s">
        <v>44</v>
      </c>
      <c r="C25" s="145"/>
      <c r="D25" s="22"/>
      <c r="E25" s="22"/>
      <c r="F25" s="55"/>
      <c r="G25" s="55"/>
    </row>
    <row r="26" spans="2:7" x14ac:dyDescent="0.25">
      <c r="B26" s="128" t="s">
        <v>17</v>
      </c>
      <c r="C26" s="129"/>
      <c r="D26" s="63">
        <v>7</v>
      </c>
      <c r="E26" s="63">
        <v>4</v>
      </c>
      <c r="F26" s="24">
        <f>E26/$E$30</f>
        <v>5.2015604681404422E-3</v>
      </c>
      <c r="G26" s="24">
        <f>(E26-D26)/D26</f>
        <v>-0.42857142857142855</v>
      </c>
    </row>
    <row r="27" spans="2:7" x14ac:dyDescent="0.25">
      <c r="B27" s="128" t="s">
        <v>16</v>
      </c>
      <c r="C27" s="129"/>
      <c r="D27" s="63">
        <v>7</v>
      </c>
      <c r="E27" s="63">
        <v>12</v>
      </c>
      <c r="F27" s="24">
        <f>E27/$E$30</f>
        <v>1.5604681404421327E-2</v>
      </c>
      <c r="G27" s="24">
        <f>(E27-D27)/D27</f>
        <v>0.7142857142857143</v>
      </c>
    </row>
    <row r="28" spans="2:7" ht="15.75" thickBot="1" x14ac:dyDescent="0.3">
      <c r="B28" s="130" t="s">
        <v>21</v>
      </c>
      <c r="C28" s="131"/>
      <c r="D28" s="69">
        <v>2</v>
      </c>
      <c r="E28" s="69">
        <v>2</v>
      </c>
      <c r="F28" s="27">
        <f>E28/$E$30</f>
        <v>2.6007802340702211E-3</v>
      </c>
      <c r="G28" s="27">
        <f>(E28-D28)/D28</f>
        <v>0</v>
      </c>
    </row>
    <row r="29" spans="2:7" ht="15.75" thickBot="1" x14ac:dyDescent="0.3">
      <c r="B29" s="142" t="s">
        <v>41</v>
      </c>
      <c r="C29" s="143"/>
      <c r="D29" s="64">
        <f>SUM(D26:D28)</f>
        <v>16</v>
      </c>
      <c r="E29" s="64">
        <f>SUM(E26:E28)</f>
        <v>18</v>
      </c>
      <c r="F29" s="26">
        <f>E29/$E$30</f>
        <v>2.3407022106631991E-2</v>
      </c>
      <c r="G29" s="26">
        <f>(E29-D29)/D29</f>
        <v>0.125</v>
      </c>
    </row>
    <row r="30" spans="2:7" ht="32.25" customHeight="1" thickBot="1" x14ac:dyDescent="0.3">
      <c r="B30" s="146" t="s">
        <v>82</v>
      </c>
      <c r="C30" s="147"/>
      <c r="D30" s="64">
        <f>D29+D24</f>
        <v>765</v>
      </c>
      <c r="E30" s="64">
        <f>E29+E24</f>
        <v>769</v>
      </c>
      <c r="F30" s="26">
        <f>E30/$E$30</f>
        <v>1</v>
      </c>
      <c r="G30" s="26">
        <f>(E30-D30)/D30</f>
        <v>5.2287581699346402E-3</v>
      </c>
    </row>
    <row r="31" spans="2:7" x14ac:dyDescent="0.25">
      <c r="B31" s="28"/>
      <c r="C31" s="28"/>
      <c r="D31" s="28"/>
      <c r="E31" s="28"/>
      <c r="F31" s="28"/>
      <c r="G31" s="29"/>
    </row>
    <row r="32" spans="2:7" x14ac:dyDescent="0.25">
      <c r="B32" s="28"/>
      <c r="C32" s="28"/>
      <c r="D32" s="28"/>
      <c r="E32" s="28"/>
      <c r="F32" s="28"/>
      <c r="G32" s="29"/>
    </row>
    <row r="33" spans="2:7" x14ac:dyDescent="0.25">
      <c r="B33" s="148" t="s">
        <v>100</v>
      </c>
      <c r="C33" s="148"/>
      <c r="D33" s="148"/>
      <c r="E33" s="148"/>
      <c r="F33" s="148"/>
      <c r="G33" s="148"/>
    </row>
    <row r="34" spans="2:7" x14ac:dyDescent="0.25">
      <c r="B34" s="108" t="s">
        <v>83</v>
      </c>
      <c r="C34" s="108"/>
      <c r="D34" s="108"/>
      <c r="E34" s="108"/>
      <c r="F34" s="108"/>
      <c r="G34" s="108"/>
    </row>
    <row r="35" spans="2:7" x14ac:dyDescent="0.25">
      <c r="B35" s="108"/>
      <c r="C35" s="108"/>
      <c r="D35" s="108"/>
      <c r="E35" s="108"/>
      <c r="F35" s="108"/>
      <c r="G35" s="108"/>
    </row>
    <row r="36" spans="2:7" x14ac:dyDescent="0.25">
      <c r="B36" s="108"/>
      <c r="C36" s="108"/>
      <c r="D36" s="108"/>
      <c r="E36" s="108"/>
      <c r="F36" s="108"/>
      <c r="G36" s="108"/>
    </row>
    <row r="37" spans="2:7" x14ac:dyDescent="0.25">
      <c r="B37" s="108"/>
      <c r="C37" s="108"/>
      <c r="D37" s="108"/>
      <c r="E37" s="108"/>
      <c r="F37" s="108"/>
      <c r="G37" s="108"/>
    </row>
    <row r="38" spans="2:7" x14ac:dyDescent="0.25">
      <c r="B38" s="108"/>
      <c r="C38" s="108"/>
      <c r="D38" s="108"/>
      <c r="E38" s="108"/>
      <c r="F38" s="108"/>
      <c r="G38" s="108"/>
    </row>
    <row r="39" spans="2:7" x14ac:dyDescent="0.25">
      <c r="B39" s="108"/>
      <c r="C39" s="108"/>
      <c r="D39" s="108"/>
      <c r="E39" s="108"/>
      <c r="F39" s="108"/>
      <c r="G39" s="108"/>
    </row>
    <row r="40" spans="2:7" x14ac:dyDescent="0.25">
      <c r="B40" s="108"/>
      <c r="C40" s="108"/>
      <c r="D40" s="108"/>
      <c r="E40" s="108"/>
      <c r="F40" s="108"/>
      <c r="G40" s="108"/>
    </row>
    <row r="41" spans="2:7" x14ac:dyDescent="0.25">
      <c r="B41" s="108"/>
      <c r="C41" s="108"/>
      <c r="D41" s="108"/>
      <c r="E41" s="108"/>
      <c r="F41" s="108"/>
      <c r="G41" s="108"/>
    </row>
    <row r="42" spans="2:7" x14ac:dyDescent="0.25">
      <c r="B42" s="109"/>
      <c r="C42" s="109"/>
      <c r="D42" s="109"/>
      <c r="E42" s="109"/>
      <c r="F42" s="109"/>
      <c r="G42" s="109"/>
    </row>
  </sheetData>
  <mergeCells count="27">
    <mergeCell ref="G13:G14"/>
    <mergeCell ref="B1:C6"/>
    <mergeCell ref="D1:G2"/>
    <mergeCell ref="D3:G6"/>
    <mergeCell ref="B9:G9"/>
    <mergeCell ref="B10:G12"/>
    <mergeCell ref="B34:G42"/>
    <mergeCell ref="B15:C15"/>
    <mergeCell ref="B13:C14"/>
    <mergeCell ref="B24:C24"/>
    <mergeCell ref="B25:C25"/>
    <mergeCell ref="B30:C30"/>
    <mergeCell ref="B29:C29"/>
    <mergeCell ref="B16:C16"/>
    <mergeCell ref="B17:C17"/>
    <mergeCell ref="B27:C27"/>
    <mergeCell ref="B33:G33"/>
    <mergeCell ref="B18:C18"/>
    <mergeCell ref="B19:C19"/>
    <mergeCell ref="B20:C20"/>
    <mergeCell ref="B21:C21"/>
    <mergeCell ref="D13:D14"/>
    <mergeCell ref="B22:C22"/>
    <mergeCell ref="B26:C26"/>
    <mergeCell ref="B28:C28"/>
    <mergeCell ref="F13:F14"/>
    <mergeCell ref="E13:E14"/>
  </mergeCells>
  <pageMargins left="0.70866141732283472" right="0.70866141732283472" top="0.74803149606299213" bottom="0.74803149606299213" header="0.31496062992125984" footer="0.31496062992125984"/>
  <pageSetup scale="7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03EB2-D83C-4D85-9965-DAADF16A9934}">
  <sheetPr>
    <pageSetUpPr fitToPage="1"/>
  </sheetPr>
  <dimension ref="B1:G161"/>
  <sheetViews>
    <sheetView zoomScaleNormal="100" workbookViewId="0">
      <selection activeCell="B9" sqref="B9:G9"/>
    </sheetView>
  </sheetViews>
  <sheetFormatPr baseColWidth="10" defaultRowHeight="15" x14ac:dyDescent="0.25"/>
  <cols>
    <col min="1" max="1" width="6" style="3" customWidth="1"/>
    <col min="2" max="2" width="12.28515625" style="3" customWidth="1"/>
    <col min="3" max="3" width="26.42578125" style="3" customWidth="1"/>
    <col min="4" max="5" width="20" style="3" customWidth="1"/>
    <col min="6" max="6" width="20.7109375" style="3" bestFit="1" customWidth="1"/>
    <col min="7" max="7" width="19" style="3" bestFit="1" customWidth="1"/>
    <col min="8" max="8" width="7.140625" style="3" customWidth="1"/>
    <col min="9" max="16384" width="11.42578125" style="3"/>
  </cols>
  <sheetData>
    <row r="1" spans="2:7" s="20" customFormat="1" ht="15" customHeight="1" x14ac:dyDescent="0.25">
      <c r="B1" s="149"/>
      <c r="C1" s="149"/>
      <c r="E1" s="92" t="s">
        <v>28</v>
      </c>
      <c r="F1" s="93"/>
      <c r="G1" s="93"/>
    </row>
    <row r="2" spans="2:7" s="20" customFormat="1" x14ac:dyDescent="0.25">
      <c r="B2" s="149"/>
      <c r="C2" s="149"/>
      <c r="E2" s="92"/>
      <c r="F2" s="93"/>
      <c r="G2" s="93"/>
    </row>
    <row r="3" spans="2:7" s="20" customFormat="1" ht="15" customHeight="1" x14ac:dyDescent="0.25">
      <c r="B3" s="149"/>
      <c r="C3" s="149"/>
      <c r="E3" s="150" t="s">
        <v>32</v>
      </c>
      <c r="F3" s="97"/>
      <c r="G3" s="97"/>
    </row>
    <row r="4" spans="2:7" s="20" customFormat="1" ht="15" customHeight="1" x14ac:dyDescent="0.25">
      <c r="B4" s="149"/>
      <c r="C4" s="149"/>
      <c r="E4" s="98"/>
      <c r="F4" s="99"/>
      <c r="G4" s="99"/>
    </row>
    <row r="5" spans="2:7" s="20" customFormat="1" x14ac:dyDescent="0.25">
      <c r="B5" s="149"/>
      <c r="C5" s="149"/>
      <c r="E5" s="98"/>
      <c r="F5" s="99"/>
      <c r="G5" s="99"/>
    </row>
    <row r="6" spans="2:7" s="20" customFormat="1" x14ac:dyDescent="0.25">
      <c r="B6" s="149"/>
      <c r="C6" s="149"/>
      <c r="E6" s="98"/>
      <c r="F6" s="99"/>
      <c r="G6" s="99"/>
    </row>
    <row r="7" spans="2:7" s="20" customFormat="1" x14ac:dyDescent="0.25">
      <c r="B7" s="7"/>
      <c r="C7" s="7"/>
      <c r="D7" s="4"/>
      <c r="E7" s="4"/>
      <c r="F7" s="4"/>
      <c r="G7" s="4"/>
    </row>
    <row r="8" spans="2:7" x14ac:dyDescent="0.25">
      <c r="B8" s="5"/>
      <c r="C8" s="5"/>
      <c r="D8" s="6"/>
      <c r="E8" s="6"/>
      <c r="F8" s="6"/>
      <c r="G8" s="6"/>
    </row>
    <row r="9" spans="2:7" x14ac:dyDescent="0.25">
      <c r="B9" s="115" t="s">
        <v>20</v>
      </c>
      <c r="C9" s="116"/>
      <c r="D9" s="116"/>
      <c r="E9" s="116"/>
      <c r="F9" s="116"/>
      <c r="G9" s="117"/>
    </row>
    <row r="10" spans="2:7" ht="15" customHeight="1" x14ac:dyDescent="0.25">
      <c r="B10" s="157" t="s">
        <v>115</v>
      </c>
      <c r="C10" s="158"/>
      <c r="D10" s="158"/>
      <c r="E10" s="158"/>
      <c r="F10" s="158"/>
      <c r="G10" s="159"/>
    </row>
    <row r="11" spans="2:7" ht="15" customHeight="1" x14ac:dyDescent="0.25">
      <c r="B11" s="157"/>
      <c r="C11" s="158"/>
      <c r="D11" s="158"/>
      <c r="E11" s="158"/>
      <c r="F11" s="158"/>
      <c r="G11" s="159"/>
    </row>
    <row r="12" spans="2:7" x14ac:dyDescent="0.25">
      <c r="B12" s="160"/>
      <c r="C12" s="161"/>
      <c r="D12" s="161"/>
      <c r="E12" s="161"/>
      <c r="F12" s="161"/>
      <c r="G12" s="162"/>
    </row>
    <row r="13" spans="2:7" ht="30.75" customHeight="1" thickBot="1" x14ac:dyDescent="0.3">
      <c r="B13" s="2" t="s">
        <v>33</v>
      </c>
      <c r="C13" s="36" t="s">
        <v>81</v>
      </c>
      <c r="D13" s="1" t="s">
        <v>58</v>
      </c>
      <c r="E13" s="37" t="s">
        <v>59</v>
      </c>
      <c r="F13" s="1" t="s">
        <v>74</v>
      </c>
      <c r="G13" s="1" t="s">
        <v>43</v>
      </c>
    </row>
    <row r="14" spans="2:7" ht="15.75" thickBot="1" x14ac:dyDescent="0.3">
      <c r="B14" s="165" t="s">
        <v>3</v>
      </c>
      <c r="C14" s="33" t="s">
        <v>6</v>
      </c>
      <c r="D14" s="70">
        <f>SUM(D15:D23)</f>
        <v>277</v>
      </c>
      <c r="E14" s="70">
        <f>SUM(E15:E23)</f>
        <v>275</v>
      </c>
      <c r="F14" s="38">
        <f>E14/$E$104</f>
        <v>0.48586572438162545</v>
      </c>
      <c r="G14" s="38">
        <f t="shared" ref="G14:G45" si="0">(E14-D14)/D14</f>
        <v>-7.2202166064981952E-3</v>
      </c>
    </row>
    <row r="15" spans="2:7" x14ac:dyDescent="0.25">
      <c r="B15" s="166"/>
      <c r="C15" s="34" t="s">
        <v>46</v>
      </c>
      <c r="D15" s="71">
        <v>183</v>
      </c>
      <c r="E15" s="71">
        <v>184</v>
      </c>
      <c r="F15" s="17">
        <f t="shared" ref="F15:F23" si="1">E15/$E$14</f>
        <v>0.66909090909090907</v>
      </c>
      <c r="G15" s="17">
        <f t="shared" si="0"/>
        <v>5.4644808743169399E-3</v>
      </c>
    </row>
    <row r="16" spans="2:7" x14ac:dyDescent="0.25">
      <c r="B16" s="166"/>
      <c r="C16" s="34" t="s">
        <v>47</v>
      </c>
      <c r="D16" s="71">
        <v>9</v>
      </c>
      <c r="E16" s="71">
        <v>12</v>
      </c>
      <c r="F16" s="17">
        <f t="shared" si="1"/>
        <v>4.363636363636364E-2</v>
      </c>
      <c r="G16" s="17">
        <f t="shared" si="0"/>
        <v>0.33333333333333331</v>
      </c>
    </row>
    <row r="17" spans="2:7" x14ac:dyDescent="0.25">
      <c r="B17" s="166"/>
      <c r="C17" s="31" t="s">
        <v>48</v>
      </c>
      <c r="D17" s="71">
        <v>16</v>
      </c>
      <c r="E17" s="71">
        <v>14</v>
      </c>
      <c r="F17" s="16">
        <f t="shared" si="1"/>
        <v>5.0909090909090911E-2</v>
      </c>
      <c r="G17" s="16">
        <f t="shared" si="0"/>
        <v>-0.125</v>
      </c>
    </row>
    <row r="18" spans="2:7" x14ac:dyDescent="0.25">
      <c r="B18" s="166"/>
      <c r="C18" s="31" t="s">
        <v>49</v>
      </c>
      <c r="D18" s="71">
        <v>20</v>
      </c>
      <c r="E18" s="71">
        <v>17</v>
      </c>
      <c r="F18" s="16">
        <f t="shared" si="1"/>
        <v>6.1818181818181821E-2</v>
      </c>
      <c r="G18" s="16">
        <f t="shared" si="0"/>
        <v>-0.15</v>
      </c>
    </row>
    <row r="19" spans="2:7" x14ac:dyDescent="0.25">
      <c r="B19" s="166"/>
      <c r="C19" s="31" t="s">
        <v>23</v>
      </c>
      <c r="D19" s="71">
        <v>18</v>
      </c>
      <c r="E19" s="71">
        <v>18</v>
      </c>
      <c r="F19" s="16">
        <f t="shared" si="1"/>
        <v>6.545454545454546E-2</v>
      </c>
      <c r="G19" s="16">
        <f t="shared" si="0"/>
        <v>0</v>
      </c>
    </row>
    <row r="20" spans="2:7" x14ac:dyDescent="0.25">
      <c r="B20" s="166"/>
      <c r="C20" s="31" t="s">
        <v>50</v>
      </c>
      <c r="D20" s="71">
        <v>8</v>
      </c>
      <c r="E20" s="71">
        <v>8</v>
      </c>
      <c r="F20" s="16">
        <f t="shared" si="1"/>
        <v>2.9090909090909091E-2</v>
      </c>
      <c r="G20" s="16">
        <f t="shared" si="0"/>
        <v>0</v>
      </c>
    </row>
    <row r="21" spans="2:7" x14ac:dyDescent="0.25">
      <c r="B21" s="166"/>
      <c r="C21" s="31" t="s">
        <v>51</v>
      </c>
      <c r="D21" s="71">
        <v>14</v>
      </c>
      <c r="E21" s="71">
        <v>16</v>
      </c>
      <c r="F21" s="16">
        <f t="shared" si="1"/>
        <v>5.8181818181818182E-2</v>
      </c>
      <c r="G21" s="16">
        <f t="shared" si="0"/>
        <v>0.14285714285714285</v>
      </c>
    </row>
    <row r="22" spans="2:7" x14ac:dyDescent="0.25">
      <c r="B22" s="166"/>
      <c r="C22" s="31" t="s">
        <v>52</v>
      </c>
      <c r="D22" s="71">
        <v>1</v>
      </c>
      <c r="E22" s="71">
        <v>0</v>
      </c>
      <c r="F22" s="16">
        <f t="shared" si="1"/>
        <v>0</v>
      </c>
      <c r="G22" s="16">
        <f t="shared" si="0"/>
        <v>-1</v>
      </c>
    </row>
    <row r="23" spans="2:7" ht="15.75" thickBot="1" x14ac:dyDescent="0.3">
      <c r="B23" s="166"/>
      <c r="C23" s="35" t="s">
        <v>22</v>
      </c>
      <c r="D23" s="71">
        <v>8</v>
      </c>
      <c r="E23" s="72">
        <v>6</v>
      </c>
      <c r="F23" s="39">
        <f t="shared" si="1"/>
        <v>2.181818181818182E-2</v>
      </c>
      <c r="G23" s="39">
        <f t="shared" si="0"/>
        <v>-0.25</v>
      </c>
    </row>
    <row r="24" spans="2:7" ht="15.75" thickBot="1" x14ac:dyDescent="0.3">
      <c r="B24" s="166"/>
      <c r="C24" s="41" t="s">
        <v>5</v>
      </c>
      <c r="D24" s="70">
        <f>SUM(D25:D33)</f>
        <v>113</v>
      </c>
      <c r="E24" s="70">
        <f>SUM(E25:E33)</f>
        <v>109</v>
      </c>
      <c r="F24" s="38">
        <f>E24/$E$104</f>
        <v>0.19257950530035337</v>
      </c>
      <c r="G24" s="38">
        <f t="shared" si="0"/>
        <v>-3.5398230088495575E-2</v>
      </c>
    </row>
    <row r="25" spans="2:7" x14ac:dyDescent="0.25">
      <c r="B25" s="166"/>
      <c r="C25" s="34" t="s">
        <v>46</v>
      </c>
      <c r="D25" s="71">
        <v>34</v>
      </c>
      <c r="E25" s="71">
        <v>31</v>
      </c>
      <c r="F25" s="17">
        <f t="shared" ref="F25:F33" si="2">E25/$E$24</f>
        <v>0.28440366972477066</v>
      </c>
      <c r="G25" s="17">
        <f t="shared" si="0"/>
        <v>-8.8235294117647065E-2</v>
      </c>
    </row>
    <row r="26" spans="2:7" x14ac:dyDescent="0.25">
      <c r="B26" s="166"/>
      <c r="C26" s="34" t="s">
        <v>47</v>
      </c>
      <c r="D26" s="71">
        <v>40</v>
      </c>
      <c r="E26" s="71">
        <v>39</v>
      </c>
      <c r="F26" s="17">
        <f t="shared" si="2"/>
        <v>0.3577981651376147</v>
      </c>
      <c r="G26" s="17">
        <f t="shared" si="0"/>
        <v>-2.5000000000000001E-2</v>
      </c>
    </row>
    <row r="27" spans="2:7" x14ac:dyDescent="0.25">
      <c r="B27" s="166"/>
      <c r="C27" s="31" t="s">
        <v>48</v>
      </c>
      <c r="D27" s="71">
        <v>3</v>
      </c>
      <c r="E27" s="71">
        <v>3</v>
      </c>
      <c r="F27" s="17">
        <f t="shared" si="2"/>
        <v>2.7522935779816515E-2</v>
      </c>
      <c r="G27" s="17">
        <f t="shared" si="0"/>
        <v>0</v>
      </c>
    </row>
    <row r="28" spans="2:7" x14ac:dyDescent="0.25">
      <c r="B28" s="166"/>
      <c r="C28" s="31" t="s">
        <v>49</v>
      </c>
      <c r="D28" s="71">
        <v>19</v>
      </c>
      <c r="E28" s="71">
        <v>12</v>
      </c>
      <c r="F28" s="17">
        <f t="shared" si="2"/>
        <v>0.11009174311926606</v>
      </c>
      <c r="G28" s="17">
        <f t="shared" si="0"/>
        <v>-0.36842105263157893</v>
      </c>
    </row>
    <row r="29" spans="2:7" x14ac:dyDescent="0.25">
      <c r="B29" s="166"/>
      <c r="C29" s="31" t="s">
        <v>23</v>
      </c>
      <c r="D29" s="71">
        <v>0</v>
      </c>
      <c r="E29" s="71">
        <v>0</v>
      </c>
      <c r="F29" s="17">
        <f t="shared" si="2"/>
        <v>0</v>
      </c>
      <c r="G29" s="17" t="s">
        <v>112</v>
      </c>
    </row>
    <row r="30" spans="2:7" x14ac:dyDescent="0.25">
      <c r="B30" s="166"/>
      <c r="C30" s="31" t="s">
        <v>50</v>
      </c>
      <c r="D30" s="71">
        <v>3</v>
      </c>
      <c r="E30" s="71">
        <v>8</v>
      </c>
      <c r="F30" s="17">
        <f t="shared" si="2"/>
        <v>7.3394495412844041E-2</v>
      </c>
      <c r="G30" s="17">
        <f t="shared" si="0"/>
        <v>1.6666666666666667</v>
      </c>
    </row>
    <row r="31" spans="2:7" x14ac:dyDescent="0.25">
      <c r="B31" s="166"/>
      <c r="C31" s="31" t="s">
        <v>51</v>
      </c>
      <c r="D31" s="71">
        <v>5</v>
      </c>
      <c r="E31" s="71">
        <v>6</v>
      </c>
      <c r="F31" s="17">
        <f t="shared" si="2"/>
        <v>5.5045871559633031E-2</v>
      </c>
      <c r="G31" s="17">
        <f t="shared" si="0"/>
        <v>0.2</v>
      </c>
    </row>
    <row r="32" spans="2:7" x14ac:dyDescent="0.25">
      <c r="B32" s="166"/>
      <c r="C32" s="31" t="s">
        <v>52</v>
      </c>
      <c r="D32" s="71">
        <v>9</v>
      </c>
      <c r="E32" s="71">
        <v>10</v>
      </c>
      <c r="F32" s="17">
        <f t="shared" si="2"/>
        <v>9.1743119266055051E-2</v>
      </c>
      <c r="G32" s="17">
        <f t="shared" si="0"/>
        <v>0.1111111111111111</v>
      </c>
    </row>
    <row r="33" spans="2:7" ht="15.75" thickBot="1" x14ac:dyDescent="0.3">
      <c r="B33" s="166"/>
      <c r="C33" s="35" t="s">
        <v>22</v>
      </c>
      <c r="D33" s="72">
        <v>0</v>
      </c>
      <c r="E33" s="72">
        <v>0</v>
      </c>
      <c r="F33" s="17">
        <f t="shared" si="2"/>
        <v>0</v>
      </c>
      <c r="G33" s="17" t="s">
        <v>112</v>
      </c>
    </row>
    <row r="34" spans="2:7" ht="15.75" thickBot="1" x14ac:dyDescent="0.3">
      <c r="B34" s="166"/>
      <c r="C34" s="30" t="s">
        <v>4</v>
      </c>
      <c r="D34" s="70">
        <f>SUM(D35:D43)</f>
        <v>78</v>
      </c>
      <c r="E34" s="70">
        <f>SUM(E35:E43)</f>
        <v>82</v>
      </c>
      <c r="F34" s="38">
        <f>E34/$E$104</f>
        <v>0.14487632508833923</v>
      </c>
      <c r="G34" s="38">
        <f t="shared" si="0"/>
        <v>5.128205128205128E-2</v>
      </c>
    </row>
    <row r="35" spans="2:7" x14ac:dyDescent="0.25">
      <c r="B35" s="166"/>
      <c r="C35" s="34" t="s">
        <v>46</v>
      </c>
      <c r="D35" s="71">
        <v>21</v>
      </c>
      <c r="E35" s="71">
        <v>18</v>
      </c>
      <c r="F35" s="17">
        <f t="shared" ref="F35:F43" si="3">E35/$E$34</f>
        <v>0.21951219512195122</v>
      </c>
      <c r="G35" s="17">
        <f t="shared" si="0"/>
        <v>-0.14285714285714285</v>
      </c>
    </row>
    <row r="36" spans="2:7" x14ac:dyDescent="0.25">
      <c r="B36" s="166"/>
      <c r="C36" s="34" t="s">
        <v>47</v>
      </c>
      <c r="D36" s="71">
        <v>30</v>
      </c>
      <c r="E36" s="71">
        <v>28</v>
      </c>
      <c r="F36" s="17">
        <f t="shared" si="3"/>
        <v>0.34146341463414637</v>
      </c>
      <c r="G36" s="17">
        <f t="shared" si="0"/>
        <v>-6.6666666666666666E-2</v>
      </c>
    </row>
    <row r="37" spans="2:7" x14ac:dyDescent="0.25">
      <c r="B37" s="166"/>
      <c r="C37" s="31" t="s">
        <v>48</v>
      </c>
      <c r="D37" s="71">
        <v>0</v>
      </c>
      <c r="E37" s="71">
        <v>0</v>
      </c>
      <c r="F37" s="17">
        <f t="shared" si="3"/>
        <v>0</v>
      </c>
      <c r="G37" s="17" t="s">
        <v>112</v>
      </c>
    </row>
    <row r="38" spans="2:7" x14ac:dyDescent="0.25">
      <c r="B38" s="166"/>
      <c r="C38" s="31" t="s">
        <v>49</v>
      </c>
      <c r="D38" s="71">
        <v>7</v>
      </c>
      <c r="E38" s="71">
        <v>8</v>
      </c>
      <c r="F38" s="17">
        <f t="shared" si="3"/>
        <v>9.7560975609756101E-2</v>
      </c>
      <c r="G38" s="17">
        <f t="shared" si="0"/>
        <v>0.14285714285714285</v>
      </c>
    </row>
    <row r="39" spans="2:7" x14ac:dyDescent="0.25">
      <c r="B39" s="166"/>
      <c r="C39" s="31" t="s">
        <v>23</v>
      </c>
      <c r="D39" s="71">
        <v>1</v>
      </c>
      <c r="E39" s="71">
        <v>1</v>
      </c>
      <c r="F39" s="17">
        <f t="shared" si="3"/>
        <v>1.2195121951219513E-2</v>
      </c>
      <c r="G39" s="17">
        <f t="shared" si="0"/>
        <v>0</v>
      </c>
    </row>
    <row r="40" spans="2:7" x14ac:dyDescent="0.25">
      <c r="B40" s="166"/>
      <c r="C40" s="31" t="s">
        <v>50</v>
      </c>
      <c r="D40" s="71">
        <v>6</v>
      </c>
      <c r="E40" s="71">
        <v>6</v>
      </c>
      <c r="F40" s="17">
        <f t="shared" si="3"/>
        <v>7.3170731707317069E-2</v>
      </c>
      <c r="G40" s="17">
        <f t="shared" si="0"/>
        <v>0</v>
      </c>
    </row>
    <row r="41" spans="2:7" x14ac:dyDescent="0.25">
      <c r="B41" s="166"/>
      <c r="C41" s="31" t="s">
        <v>51</v>
      </c>
      <c r="D41" s="71">
        <v>12</v>
      </c>
      <c r="E41" s="71">
        <v>18</v>
      </c>
      <c r="F41" s="17">
        <f t="shared" si="3"/>
        <v>0.21951219512195122</v>
      </c>
      <c r="G41" s="17">
        <f t="shared" si="0"/>
        <v>0.5</v>
      </c>
    </row>
    <row r="42" spans="2:7" x14ac:dyDescent="0.25">
      <c r="B42" s="166"/>
      <c r="C42" s="31" t="s">
        <v>52</v>
      </c>
      <c r="D42" s="71">
        <v>0</v>
      </c>
      <c r="E42" s="71">
        <v>0</v>
      </c>
      <c r="F42" s="17">
        <f t="shared" si="3"/>
        <v>0</v>
      </c>
      <c r="G42" s="17" t="s">
        <v>112</v>
      </c>
    </row>
    <row r="43" spans="2:7" ht="15.75" thickBot="1" x14ac:dyDescent="0.3">
      <c r="B43" s="166"/>
      <c r="C43" s="35" t="s">
        <v>22</v>
      </c>
      <c r="D43" s="72">
        <v>1</v>
      </c>
      <c r="E43" s="72">
        <v>3</v>
      </c>
      <c r="F43" s="17">
        <f t="shared" si="3"/>
        <v>3.6585365853658534E-2</v>
      </c>
      <c r="G43" s="17">
        <f t="shared" si="0"/>
        <v>2</v>
      </c>
    </row>
    <row r="44" spans="2:7" ht="15.75" thickBot="1" x14ac:dyDescent="0.3">
      <c r="B44" s="166"/>
      <c r="C44" s="30" t="s">
        <v>111</v>
      </c>
      <c r="D44" s="70">
        <f>SUM(D45:D53)</f>
        <v>32</v>
      </c>
      <c r="E44" s="70">
        <f>SUM(E45:E53)</f>
        <v>36</v>
      </c>
      <c r="F44" s="38">
        <f>E44/$E$104</f>
        <v>6.3604240282685506E-2</v>
      </c>
      <c r="G44" s="38">
        <f t="shared" si="0"/>
        <v>0.125</v>
      </c>
    </row>
    <row r="45" spans="2:7" x14ac:dyDescent="0.25">
      <c r="B45" s="166"/>
      <c r="C45" s="34" t="s">
        <v>46</v>
      </c>
      <c r="D45" s="71">
        <v>17</v>
      </c>
      <c r="E45" s="71">
        <v>22</v>
      </c>
      <c r="F45" s="17">
        <f t="shared" ref="F45:F53" si="4">E45/$E$44</f>
        <v>0.61111111111111116</v>
      </c>
      <c r="G45" s="17">
        <f t="shared" si="0"/>
        <v>0.29411764705882354</v>
      </c>
    </row>
    <row r="46" spans="2:7" x14ac:dyDescent="0.25">
      <c r="B46" s="166"/>
      <c r="C46" s="34" t="s">
        <v>47</v>
      </c>
      <c r="D46" s="71">
        <v>0</v>
      </c>
      <c r="E46" s="71">
        <v>0</v>
      </c>
      <c r="F46" s="17">
        <f t="shared" si="4"/>
        <v>0</v>
      </c>
      <c r="G46" s="17" t="s">
        <v>112</v>
      </c>
    </row>
    <row r="47" spans="2:7" x14ac:dyDescent="0.25">
      <c r="B47" s="166"/>
      <c r="C47" s="31" t="s">
        <v>48</v>
      </c>
      <c r="D47" s="71">
        <v>0</v>
      </c>
      <c r="E47" s="71">
        <v>0</v>
      </c>
      <c r="F47" s="17">
        <f t="shared" si="4"/>
        <v>0</v>
      </c>
      <c r="G47" s="17" t="s">
        <v>112</v>
      </c>
    </row>
    <row r="48" spans="2:7" x14ac:dyDescent="0.25">
      <c r="B48" s="166"/>
      <c r="C48" s="31" t="s">
        <v>49</v>
      </c>
      <c r="D48" s="71">
        <v>0</v>
      </c>
      <c r="E48" s="71">
        <v>0</v>
      </c>
      <c r="F48" s="17">
        <f t="shared" si="4"/>
        <v>0</v>
      </c>
      <c r="G48" s="17" t="s">
        <v>112</v>
      </c>
    </row>
    <row r="49" spans="2:7" x14ac:dyDescent="0.25">
      <c r="B49" s="166"/>
      <c r="C49" s="31" t="s">
        <v>23</v>
      </c>
      <c r="D49" s="71">
        <v>0</v>
      </c>
      <c r="E49" s="71">
        <v>0</v>
      </c>
      <c r="F49" s="17">
        <f t="shared" si="4"/>
        <v>0</v>
      </c>
      <c r="G49" s="17" t="s">
        <v>112</v>
      </c>
    </row>
    <row r="50" spans="2:7" x14ac:dyDescent="0.25">
      <c r="B50" s="166"/>
      <c r="C50" s="31" t="s">
        <v>50</v>
      </c>
      <c r="D50" s="71">
        <v>0</v>
      </c>
      <c r="E50" s="71">
        <v>0</v>
      </c>
      <c r="F50" s="17">
        <f t="shared" si="4"/>
        <v>0</v>
      </c>
      <c r="G50" s="17" t="s">
        <v>112</v>
      </c>
    </row>
    <row r="51" spans="2:7" x14ac:dyDescent="0.25">
      <c r="B51" s="166"/>
      <c r="C51" s="31" t="s">
        <v>51</v>
      </c>
      <c r="D51" s="71">
        <v>0</v>
      </c>
      <c r="E51" s="71">
        <v>0</v>
      </c>
      <c r="F51" s="17">
        <f t="shared" si="4"/>
        <v>0</v>
      </c>
      <c r="G51" s="17" t="s">
        <v>112</v>
      </c>
    </row>
    <row r="52" spans="2:7" x14ac:dyDescent="0.25">
      <c r="B52" s="166"/>
      <c r="C52" s="31" t="s">
        <v>52</v>
      </c>
      <c r="D52" s="71">
        <v>15</v>
      </c>
      <c r="E52" s="71">
        <v>14</v>
      </c>
      <c r="F52" s="17">
        <f t="shared" si="4"/>
        <v>0.3888888888888889</v>
      </c>
      <c r="G52" s="17">
        <f t="shared" ref="G52:G76" si="5">(E52-D52)/D52</f>
        <v>-6.6666666666666666E-2</v>
      </c>
    </row>
    <row r="53" spans="2:7" ht="15.75" thickBot="1" x14ac:dyDescent="0.3">
      <c r="B53" s="166"/>
      <c r="C53" s="35" t="s">
        <v>22</v>
      </c>
      <c r="D53" s="72">
        <v>0</v>
      </c>
      <c r="E53" s="72">
        <v>0</v>
      </c>
      <c r="F53" s="17">
        <f t="shared" si="4"/>
        <v>0</v>
      </c>
      <c r="G53" s="17" t="s">
        <v>112</v>
      </c>
    </row>
    <row r="54" spans="2:7" ht="15.75" thickBot="1" x14ac:dyDescent="0.3">
      <c r="B54" s="166"/>
      <c r="C54" s="41" t="s">
        <v>8</v>
      </c>
      <c r="D54" s="70">
        <f>SUM(D55:D63)</f>
        <v>26</v>
      </c>
      <c r="E54" s="70">
        <f>SUM(E55:E63)</f>
        <v>24</v>
      </c>
      <c r="F54" s="38">
        <f>E54/$E$104</f>
        <v>4.2402826855123678E-2</v>
      </c>
      <c r="G54" s="38">
        <f t="shared" si="5"/>
        <v>-7.6923076923076927E-2</v>
      </c>
    </row>
    <row r="55" spans="2:7" x14ac:dyDescent="0.25">
      <c r="B55" s="166"/>
      <c r="C55" s="34" t="s">
        <v>46</v>
      </c>
      <c r="D55" s="71">
        <v>0</v>
      </c>
      <c r="E55" s="71">
        <v>0</v>
      </c>
      <c r="F55" s="17">
        <f t="shared" ref="F55:F63" si="6">E55/$E$54</f>
        <v>0</v>
      </c>
      <c r="G55" s="17" t="s">
        <v>112</v>
      </c>
    </row>
    <row r="56" spans="2:7" x14ac:dyDescent="0.25">
      <c r="B56" s="166"/>
      <c r="C56" s="34" t="s">
        <v>47</v>
      </c>
      <c r="D56" s="71">
        <v>4</v>
      </c>
      <c r="E56" s="71">
        <v>6</v>
      </c>
      <c r="F56" s="17">
        <f t="shared" si="6"/>
        <v>0.25</v>
      </c>
      <c r="G56" s="17">
        <f t="shared" si="5"/>
        <v>0.5</v>
      </c>
    </row>
    <row r="57" spans="2:7" x14ac:dyDescent="0.25">
      <c r="B57" s="166"/>
      <c r="C57" s="31" t="s">
        <v>48</v>
      </c>
      <c r="D57" s="71">
        <v>0</v>
      </c>
      <c r="E57" s="71">
        <v>0</v>
      </c>
      <c r="F57" s="17">
        <f t="shared" si="6"/>
        <v>0</v>
      </c>
      <c r="G57" s="17" t="s">
        <v>112</v>
      </c>
    </row>
    <row r="58" spans="2:7" x14ac:dyDescent="0.25">
      <c r="B58" s="166"/>
      <c r="C58" s="31" t="s">
        <v>49</v>
      </c>
      <c r="D58" s="71">
        <v>21</v>
      </c>
      <c r="E58" s="71">
        <v>18</v>
      </c>
      <c r="F58" s="17">
        <f t="shared" si="6"/>
        <v>0.75</v>
      </c>
      <c r="G58" s="17">
        <f t="shared" si="5"/>
        <v>-0.14285714285714285</v>
      </c>
    </row>
    <row r="59" spans="2:7" x14ac:dyDescent="0.25">
      <c r="B59" s="166"/>
      <c r="C59" s="31" t="s">
        <v>23</v>
      </c>
      <c r="D59" s="71">
        <v>0</v>
      </c>
      <c r="E59" s="71">
        <v>0</v>
      </c>
      <c r="F59" s="17">
        <f t="shared" si="6"/>
        <v>0</v>
      </c>
      <c r="G59" s="17" t="s">
        <v>112</v>
      </c>
    </row>
    <row r="60" spans="2:7" x14ac:dyDescent="0.25">
      <c r="B60" s="166"/>
      <c r="C60" s="31" t="s">
        <v>50</v>
      </c>
      <c r="D60" s="71">
        <v>0</v>
      </c>
      <c r="E60" s="71">
        <v>0</v>
      </c>
      <c r="F60" s="17">
        <f t="shared" si="6"/>
        <v>0</v>
      </c>
      <c r="G60" s="17" t="s">
        <v>112</v>
      </c>
    </row>
    <row r="61" spans="2:7" x14ac:dyDescent="0.25">
      <c r="B61" s="166"/>
      <c r="C61" s="31" t="s">
        <v>51</v>
      </c>
      <c r="D61" s="71">
        <v>1</v>
      </c>
      <c r="E61" s="71">
        <v>0</v>
      </c>
      <c r="F61" s="17">
        <f t="shared" si="6"/>
        <v>0</v>
      </c>
      <c r="G61" s="17">
        <f t="shared" si="5"/>
        <v>-1</v>
      </c>
    </row>
    <row r="62" spans="2:7" x14ac:dyDescent="0.25">
      <c r="B62" s="166"/>
      <c r="C62" s="31" t="s">
        <v>52</v>
      </c>
      <c r="D62" s="71">
        <v>0</v>
      </c>
      <c r="E62" s="71">
        <v>0</v>
      </c>
      <c r="F62" s="17">
        <f t="shared" si="6"/>
        <v>0</v>
      </c>
      <c r="G62" s="17" t="s">
        <v>112</v>
      </c>
    </row>
    <row r="63" spans="2:7" ht="15.75" thickBot="1" x14ac:dyDescent="0.3">
      <c r="B63" s="166"/>
      <c r="C63" s="35" t="s">
        <v>22</v>
      </c>
      <c r="D63" s="72">
        <v>0</v>
      </c>
      <c r="E63" s="72">
        <v>0</v>
      </c>
      <c r="F63" s="17">
        <f t="shared" si="6"/>
        <v>0</v>
      </c>
      <c r="G63" s="17" t="s">
        <v>112</v>
      </c>
    </row>
    <row r="64" spans="2:7" ht="15.75" thickBot="1" x14ac:dyDescent="0.3">
      <c r="B64" s="166"/>
      <c r="C64" s="41" t="s">
        <v>75</v>
      </c>
      <c r="D64" s="70">
        <f>SUM(D65:D73)</f>
        <v>23</v>
      </c>
      <c r="E64" s="70">
        <f>SUM(E65:E73)</f>
        <v>30</v>
      </c>
      <c r="F64" s="38">
        <f>E64/$E$104</f>
        <v>5.3003533568904596E-2</v>
      </c>
      <c r="G64" s="38">
        <f t="shared" si="5"/>
        <v>0.30434782608695654</v>
      </c>
    </row>
    <row r="65" spans="2:7" x14ac:dyDescent="0.25">
      <c r="B65" s="166"/>
      <c r="C65" s="34" t="s">
        <v>46</v>
      </c>
      <c r="D65" s="71">
        <v>2</v>
      </c>
      <c r="E65" s="71">
        <v>1</v>
      </c>
      <c r="F65" s="17">
        <f t="shared" ref="F65:F73" si="7">E65/$E$64</f>
        <v>3.3333333333333333E-2</v>
      </c>
      <c r="G65" s="17">
        <f t="shared" si="5"/>
        <v>-0.5</v>
      </c>
    </row>
    <row r="66" spans="2:7" x14ac:dyDescent="0.25">
      <c r="B66" s="166"/>
      <c r="C66" s="34" t="s">
        <v>47</v>
      </c>
      <c r="D66" s="71">
        <v>15</v>
      </c>
      <c r="E66" s="71">
        <v>16</v>
      </c>
      <c r="F66" s="17">
        <f t="shared" si="7"/>
        <v>0.53333333333333333</v>
      </c>
      <c r="G66" s="17">
        <f t="shared" si="5"/>
        <v>6.6666666666666666E-2</v>
      </c>
    </row>
    <row r="67" spans="2:7" x14ac:dyDescent="0.25">
      <c r="B67" s="166"/>
      <c r="C67" s="31" t="s">
        <v>48</v>
      </c>
      <c r="D67" s="71">
        <v>0</v>
      </c>
      <c r="E67" s="71">
        <v>0</v>
      </c>
      <c r="F67" s="17">
        <f t="shared" si="7"/>
        <v>0</v>
      </c>
      <c r="G67" s="17" t="s">
        <v>112</v>
      </c>
    </row>
    <row r="68" spans="2:7" x14ac:dyDescent="0.25">
      <c r="B68" s="166"/>
      <c r="C68" s="31" t="s">
        <v>49</v>
      </c>
      <c r="D68" s="71">
        <v>1</v>
      </c>
      <c r="E68" s="71">
        <v>1</v>
      </c>
      <c r="F68" s="17">
        <f t="shared" si="7"/>
        <v>3.3333333333333333E-2</v>
      </c>
      <c r="G68" s="17">
        <f t="shared" si="5"/>
        <v>0</v>
      </c>
    </row>
    <row r="69" spans="2:7" x14ac:dyDescent="0.25">
      <c r="B69" s="166"/>
      <c r="C69" s="31" t="s">
        <v>23</v>
      </c>
      <c r="D69" s="71">
        <v>0</v>
      </c>
      <c r="E69" s="71">
        <v>0</v>
      </c>
      <c r="F69" s="17">
        <f t="shared" si="7"/>
        <v>0</v>
      </c>
      <c r="G69" s="17" t="s">
        <v>112</v>
      </c>
    </row>
    <row r="70" spans="2:7" x14ac:dyDescent="0.25">
      <c r="B70" s="166"/>
      <c r="C70" s="31" t="s">
        <v>50</v>
      </c>
      <c r="D70" s="71">
        <v>0</v>
      </c>
      <c r="E70" s="71">
        <v>0</v>
      </c>
      <c r="F70" s="17">
        <f t="shared" si="7"/>
        <v>0</v>
      </c>
      <c r="G70" s="17" t="s">
        <v>112</v>
      </c>
    </row>
    <row r="71" spans="2:7" x14ac:dyDescent="0.25">
      <c r="B71" s="166"/>
      <c r="C71" s="31" t="s">
        <v>51</v>
      </c>
      <c r="D71" s="71">
        <v>5</v>
      </c>
      <c r="E71" s="71">
        <v>12</v>
      </c>
      <c r="F71" s="17">
        <f t="shared" si="7"/>
        <v>0.4</v>
      </c>
      <c r="G71" s="17">
        <f t="shared" si="5"/>
        <v>1.4</v>
      </c>
    </row>
    <row r="72" spans="2:7" x14ac:dyDescent="0.25">
      <c r="B72" s="166"/>
      <c r="C72" s="31" t="s">
        <v>52</v>
      </c>
      <c r="D72" s="71">
        <v>0</v>
      </c>
      <c r="E72" s="71">
        <v>0</v>
      </c>
      <c r="F72" s="17">
        <f t="shared" si="7"/>
        <v>0</v>
      </c>
      <c r="G72" s="17" t="s">
        <v>112</v>
      </c>
    </row>
    <row r="73" spans="2:7" ht="15.75" thickBot="1" x14ac:dyDescent="0.3">
      <c r="B73" s="166"/>
      <c r="C73" s="35" t="s">
        <v>22</v>
      </c>
      <c r="D73" s="72">
        <v>0</v>
      </c>
      <c r="E73" s="72">
        <v>0</v>
      </c>
      <c r="F73" s="17">
        <f t="shared" si="7"/>
        <v>0</v>
      </c>
      <c r="G73" s="17" t="s">
        <v>112</v>
      </c>
    </row>
    <row r="74" spans="2:7" ht="15.75" thickBot="1" x14ac:dyDescent="0.3">
      <c r="B74" s="166"/>
      <c r="C74" s="41" t="s">
        <v>7</v>
      </c>
      <c r="D74" s="70">
        <f>SUM(D75:D83)</f>
        <v>3</v>
      </c>
      <c r="E74" s="70">
        <f>SUM(E75:E83)</f>
        <v>3</v>
      </c>
      <c r="F74" s="38">
        <f>E74/$E$104</f>
        <v>5.3003533568904597E-3</v>
      </c>
      <c r="G74" s="38">
        <f t="shared" si="5"/>
        <v>0</v>
      </c>
    </row>
    <row r="75" spans="2:7" x14ac:dyDescent="0.25">
      <c r="B75" s="166"/>
      <c r="C75" s="34" t="s">
        <v>46</v>
      </c>
      <c r="D75" s="71">
        <v>0</v>
      </c>
      <c r="E75" s="71">
        <v>0</v>
      </c>
      <c r="F75" s="17">
        <f t="shared" ref="F75:F83" si="8">E75/$E$74</f>
        <v>0</v>
      </c>
      <c r="G75" s="17" t="s">
        <v>112</v>
      </c>
    </row>
    <row r="76" spans="2:7" x14ac:dyDescent="0.25">
      <c r="B76" s="166"/>
      <c r="C76" s="34" t="s">
        <v>47</v>
      </c>
      <c r="D76" s="71">
        <v>3</v>
      </c>
      <c r="E76" s="71">
        <v>3</v>
      </c>
      <c r="F76" s="17">
        <f t="shared" si="8"/>
        <v>1</v>
      </c>
      <c r="G76" s="17">
        <f t="shared" si="5"/>
        <v>0</v>
      </c>
    </row>
    <row r="77" spans="2:7" x14ac:dyDescent="0.25">
      <c r="B77" s="166"/>
      <c r="C77" s="31" t="s">
        <v>48</v>
      </c>
      <c r="D77" s="71">
        <v>0</v>
      </c>
      <c r="E77" s="71">
        <v>0</v>
      </c>
      <c r="F77" s="17">
        <f t="shared" si="8"/>
        <v>0</v>
      </c>
      <c r="G77" s="17" t="s">
        <v>112</v>
      </c>
    </row>
    <row r="78" spans="2:7" x14ac:dyDescent="0.25">
      <c r="B78" s="166"/>
      <c r="C78" s="31" t="s">
        <v>49</v>
      </c>
      <c r="D78" s="71">
        <v>0</v>
      </c>
      <c r="E78" s="71">
        <v>0</v>
      </c>
      <c r="F78" s="17">
        <f t="shared" si="8"/>
        <v>0</v>
      </c>
      <c r="G78" s="17" t="s">
        <v>112</v>
      </c>
    </row>
    <row r="79" spans="2:7" x14ac:dyDescent="0.25">
      <c r="B79" s="166"/>
      <c r="C79" s="31" t="s">
        <v>23</v>
      </c>
      <c r="D79" s="71">
        <v>0</v>
      </c>
      <c r="E79" s="71">
        <v>0</v>
      </c>
      <c r="F79" s="17">
        <f t="shared" si="8"/>
        <v>0</v>
      </c>
      <c r="G79" s="17" t="s">
        <v>112</v>
      </c>
    </row>
    <row r="80" spans="2:7" x14ac:dyDescent="0.25">
      <c r="B80" s="166"/>
      <c r="C80" s="31" t="s">
        <v>50</v>
      </c>
      <c r="D80" s="71">
        <v>0</v>
      </c>
      <c r="E80" s="71">
        <v>0</v>
      </c>
      <c r="F80" s="17">
        <f t="shared" si="8"/>
        <v>0</v>
      </c>
      <c r="G80" s="17" t="s">
        <v>112</v>
      </c>
    </row>
    <row r="81" spans="2:7" x14ac:dyDescent="0.25">
      <c r="B81" s="166"/>
      <c r="C81" s="31" t="s">
        <v>51</v>
      </c>
      <c r="D81" s="71">
        <v>0</v>
      </c>
      <c r="E81" s="71">
        <v>0</v>
      </c>
      <c r="F81" s="17">
        <f t="shared" si="8"/>
        <v>0</v>
      </c>
      <c r="G81" s="17" t="s">
        <v>112</v>
      </c>
    </row>
    <row r="82" spans="2:7" x14ac:dyDescent="0.25">
      <c r="B82" s="166"/>
      <c r="C82" s="31" t="s">
        <v>52</v>
      </c>
      <c r="D82" s="71">
        <v>0</v>
      </c>
      <c r="E82" s="71">
        <v>0</v>
      </c>
      <c r="F82" s="17">
        <f t="shared" si="8"/>
        <v>0</v>
      </c>
      <c r="G82" s="17" t="s">
        <v>112</v>
      </c>
    </row>
    <row r="83" spans="2:7" ht="15.75" thickBot="1" x14ac:dyDescent="0.3">
      <c r="B83" s="166"/>
      <c r="C83" s="35" t="s">
        <v>22</v>
      </c>
      <c r="D83" s="72">
        <v>0</v>
      </c>
      <c r="E83" s="72">
        <v>0</v>
      </c>
      <c r="F83" s="17">
        <f t="shared" si="8"/>
        <v>0</v>
      </c>
      <c r="G83" s="17" t="s">
        <v>112</v>
      </c>
    </row>
    <row r="84" spans="2:7" ht="15.75" thickBot="1" x14ac:dyDescent="0.3">
      <c r="B84" s="166"/>
      <c r="C84" s="41" t="s">
        <v>9</v>
      </c>
      <c r="D84" s="70">
        <f>SUM(D85:D93)</f>
        <v>9</v>
      </c>
      <c r="E84" s="70">
        <f>SUM(E85:E93)</f>
        <v>7</v>
      </c>
      <c r="F84" s="38">
        <f>E84/$E$104</f>
        <v>1.2367491166077738E-2</v>
      </c>
      <c r="G84" s="38">
        <f t="shared" ref="G84:G109" si="9">(E84-D84)/D84</f>
        <v>-0.22222222222222221</v>
      </c>
    </row>
    <row r="85" spans="2:7" x14ac:dyDescent="0.25">
      <c r="B85" s="166"/>
      <c r="C85" s="34" t="s">
        <v>46</v>
      </c>
      <c r="D85" s="71">
        <v>0</v>
      </c>
      <c r="E85" s="71">
        <v>0</v>
      </c>
      <c r="F85" s="17">
        <f t="shared" ref="F85:F93" si="10">E85/$E$84</f>
        <v>0</v>
      </c>
      <c r="G85" s="17" t="s">
        <v>112</v>
      </c>
    </row>
    <row r="86" spans="2:7" x14ac:dyDescent="0.25">
      <c r="B86" s="166"/>
      <c r="C86" s="34" t="s">
        <v>47</v>
      </c>
      <c r="D86" s="71">
        <v>0</v>
      </c>
      <c r="E86" s="71">
        <v>0</v>
      </c>
      <c r="F86" s="17">
        <f t="shared" si="10"/>
        <v>0</v>
      </c>
      <c r="G86" s="17" t="s">
        <v>112</v>
      </c>
    </row>
    <row r="87" spans="2:7" x14ac:dyDescent="0.25">
      <c r="B87" s="166"/>
      <c r="C87" s="31" t="s">
        <v>48</v>
      </c>
      <c r="D87" s="71">
        <v>0</v>
      </c>
      <c r="E87" s="71">
        <v>0</v>
      </c>
      <c r="F87" s="17">
        <f t="shared" si="10"/>
        <v>0</v>
      </c>
      <c r="G87" s="17" t="s">
        <v>112</v>
      </c>
    </row>
    <row r="88" spans="2:7" x14ac:dyDescent="0.25">
      <c r="B88" s="166"/>
      <c r="C88" s="31" t="s">
        <v>49</v>
      </c>
      <c r="D88" s="71">
        <v>0</v>
      </c>
      <c r="E88" s="71">
        <v>0</v>
      </c>
      <c r="F88" s="17">
        <f t="shared" si="10"/>
        <v>0</v>
      </c>
      <c r="G88" s="17" t="s">
        <v>112</v>
      </c>
    </row>
    <row r="89" spans="2:7" x14ac:dyDescent="0.25">
      <c r="B89" s="166"/>
      <c r="C89" s="31" t="s">
        <v>23</v>
      </c>
      <c r="D89" s="71">
        <v>0</v>
      </c>
      <c r="E89" s="71">
        <v>0</v>
      </c>
      <c r="F89" s="17">
        <f t="shared" si="10"/>
        <v>0</v>
      </c>
      <c r="G89" s="17" t="s">
        <v>112</v>
      </c>
    </row>
    <row r="90" spans="2:7" x14ac:dyDescent="0.25">
      <c r="B90" s="166"/>
      <c r="C90" s="31" t="s">
        <v>50</v>
      </c>
      <c r="D90" s="71">
        <v>0</v>
      </c>
      <c r="E90" s="71">
        <v>0</v>
      </c>
      <c r="F90" s="17">
        <f t="shared" si="10"/>
        <v>0</v>
      </c>
      <c r="G90" s="17" t="s">
        <v>112</v>
      </c>
    </row>
    <row r="91" spans="2:7" x14ac:dyDescent="0.25">
      <c r="B91" s="166"/>
      <c r="C91" s="31" t="s">
        <v>51</v>
      </c>
      <c r="D91" s="71">
        <v>9</v>
      </c>
      <c r="E91" s="71">
        <v>7</v>
      </c>
      <c r="F91" s="17">
        <f t="shared" si="10"/>
        <v>1</v>
      </c>
      <c r="G91" s="17">
        <f t="shared" si="9"/>
        <v>-0.22222222222222221</v>
      </c>
    </row>
    <row r="92" spans="2:7" x14ac:dyDescent="0.25">
      <c r="B92" s="166"/>
      <c r="C92" s="31" t="s">
        <v>52</v>
      </c>
      <c r="D92" s="71">
        <v>0</v>
      </c>
      <c r="E92" s="71">
        <v>0</v>
      </c>
      <c r="F92" s="17">
        <f t="shared" si="10"/>
        <v>0</v>
      </c>
      <c r="G92" s="17" t="s">
        <v>112</v>
      </c>
    </row>
    <row r="93" spans="2:7" ht="15.75" thickBot="1" x14ac:dyDescent="0.3">
      <c r="B93" s="166"/>
      <c r="C93" s="35" t="s">
        <v>22</v>
      </c>
      <c r="D93" s="72">
        <v>0</v>
      </c>
      <c r="E93" s="72">
        <v>0</v>
      </c>
      <c r="F93" s="17">
        <f t="shared" si="10"/>
        <v>0</v>
      </c>
      <c r="G93" s="17" t="s">
        <v>112</v>
      </c>
    </row>
    <row r="94" spans="2:7" ht="15.75" thickBot="1" x14ac:dyDescent="0.3">
      <c r="B94" s="166"/>
      <c r="C94" s="41" t="s">
        <v>10</v>
      </c>
      <c r="D94" s="70">
        <f>SUM(D95:D103)</f>
        <v>0</v>
      </c>
      <c r="E94" s="70">
        <f>SUM(E95:E103)</f>
        <v>0</v>
      </c>
      <c r="F94" s="38" t="s">
        <v>112</v>
      </c>
      <c r="G94" s="38" t="s">
        <v>112</v>
      </c>
    </row>
    <row r="95" spans="2:7" x14ac:dyDescent="0.25">
      <c r="B95" s="166"/>
      <c r="C95" s="34" t="s">
        <v>46</v>
      </c>
      <c r="D95" s="71">
        <v>0</v>
      </c>
      <c r="E95" s="71">
        <v>0</v>
      </c>
      <c r="F95" s="17" t="s">
        <v>112</v>
      </c>
      <c r="G95" s="17" t="s">
        <v>112</v>
      </c>
    </row>
    <row r="96" spans="2:7" x14ac:dyDescent="0.25">
      <c r="B96" s="166"/>
      <c r="C96" s="34" t="s">
        <v>47</v>
      </c>
      <c r="D96" s="71">
        <v>0</v>
      </c>
      <c r="E96" s="71">
        <v>0</v>
      </c>
      <c r="F96" s="17" t="s">
        <v>112</v>
      </c>
      <c r="G96" s="17" t="s">
        <v>112</v>
      </c>
    </row>
    <row r="97" spans="2:7" x14ac:dyDescent="0.25">
      <c r="B97" s="166"/>
      <c r="C97" s="31" t="s">
        <v>48</v>
      </c>
      <c r="D97" s="71">
        <v>0</v>
      </c>
      <c r="E97" s="71">
        <v>0</v>
      </c>
      <c r="F97" s="17" t="s">
        <v>112</v>
      </c>
      <c r="G97" s="17" t="s">
        <v>112</v>
      </c>
    </row>
    <row r="98" spans="2:7" x14ac:dyDescent="0.25">
      <c r="B98" s="166"/>
      <c r="C98" s="31" t="s">
        <v>49</v>
      </c>
      <c r="D98" s="71">
        <v>0</v>
      </c>
      <c r="E98" s="71">
        <v>0</v>
      </c>
      <c r="F98" s="17" t="s">
        <v>112</v>
      </c>
      <c r="G98" s="17" t="s">
        <v>112</v>
      </c>
    </row>
    <row r="99" spans="2:7" x14ac:dyDescent="0.25">
      <c r="B99" s="166"/>
      <c r="C99" s="31" t="s">
        <v>23</v>
      </c>
      <c r="D99" s="71">
        <v>0</v>
      </c>
      <c r="E99" s="71">
        <v>0</v>
      </c>
      <c r="F99" s="17" t="s">
        <v>112</v>
      </c>
      <c r="G99" s="17" t="s">
        <v>112</v>
      </c>
    </row>
    <row r="100" spans="2:7" x14ac:dyDescent="0.25">
      <c r="B100" s="166"/>
      <c r="C100" s="31" t="s">
        <v>50</v>
      </c>
      <c r="D100" s="71">
        <v>0</v>
      </c>
      <c r="E100" s="71">
        <v>0</v>
      </c>
      <c r="F100" s="17" t="s">
        <v>112</v>
      </c>
      <c r="G100" s="17" t="s">
        <v>112</v>
      </c>
    </row>
    <row r="101" spans="2:7" x14ac:dyDescent="0.25">
      <c r="B101" s="166"/>
      <c r="C101" s="31" t="s">
        <v>51</v>
      </c>
      <c r="D101" s="71">
        <v>0</v>
      </c>
      <c r="E101" s="71">
        <v>0</v>
      </c>
      <c r="F101" s="17" t="s">
        <v>112</v>
      </c>
      <c r="G101" s="17" t="s">
        <v>112</v>
      </c>
    </row>
    <row r="102" spans="2:7" x14ac:dyDescent="0.25">
      <c r="B102" s="166"/>
      <c r="C102" s="31" t="s">
        <v>52</v>
      </c>
      <c r="D102" s="71">
        <v>0</v>
      </c>
      <c r="E102" s="71">
        <v>0</v>
      </c>
      <c r="F102" s="17" t="s">
        <v>112</v>
      </c>
      <c r="G102" s="17" t="s">
        <v>112</v>
      </c>
    </row>
    <row r="103" spans="2:7" ht="15.75" thickBot="1" x14ac:dyDescent="0.3">
      <c r="B103" s="167"/>
      <c r="C103" s="35" t="s">
        <v>22</v>
      </c>
      <c r="D103" s="72">
        <v>0</v>
      </c>
      <c r="E103" s="72">
        <v>0</v>
      </c>
      <c r="F103" s="17" t="s">
        <v>112</v>
      </c>
      <c r="G103" s="17" t="s">
        <v>112</v>
      </c>
    </row>
    <row r="104" spans="2:7" ht="15.75" thickBot="1" x14ac:dyDescent="0.3">
      <c r="B104" s="163" t="s">
        <v>18</v>
      </c>
      <c r="C104" s="164"/>
      <c r="D104" s="70">
        <f>D94+D84+D74+D64+D54+D44+D34+D24+D14</f>
        <v>561</v>
      </c>
      <c r="E104" s="70">
        <f>E94+E84+E74+E64+E54+E44+E34+E24+E14</f>
        <v>566</v>
      </c>
      <c r="F104" s="38">
        <f>E104/$E$146</f>
        <v>0.84226190476190477</v>
      </c>
      <c r="G104" s="38">
        <f t="shared" si="9"/>
        <v>8.9126559714795012E-3</v>
      </c>
    </row>
    <row r="105" spans="2:7" ht="15.75" thickBot="1" x14ac:dyDescent="0.3">
      <c r="B105" s="165" t="s">
        <v>14</v>
      </c>
      <c r="C105" s="48" t="s">
        <v>1</v>
      </c>
      <c r="D105" s="70">
        <f>SUM(D106:D114)</f>
        <v>105</v>
      </c>
      <c r="E105" s="70">
        <f>SUM(E106:E114)</f>
        <v>106</v>
      </c>
      <c r="F105" s="38">
        <f>E105/$E$145</f>
        <v>1</v>
      </c>
      <c r="G105" s="38">
        <f t="shared" si="9"/>
        <v>9.5238095238095247E-3</v>
      </c>
    </row>
    <row r="106" spans="2:7" x14ac:dyDescent="0.25">
      <c r="B106" s="166"/>
      <c r="C106" s="34" t="s">
        <v>46</v>
      </c>
      <c r="D106" s="71">
        <v>59</v>
      </c>
      <c r="E106" s="71">
        <v>63</v>
      </c>
      <c r="F106" s="17">
        <f t="shared" ref="F106:F114" si="11">E106/$E$105</f>
        <v>0.59433962264150941</v>
      </c>
      <c r="G106" s="17">
        <f t="shared" si="9"/>
        <v>6.7796610169491525E-2</v>
      </c>
    </row>
    <row r="107" spans="2:7" x14ac:dyDescent="0.25">
      <c r="B107" s="166"/>
      <c r="C107" s="34" t="s">
        <v>47</v>
      </c>
      <c r="D107" s="71">
        <v>34</v>
      </c>
      <c r="E107" s="71">
        <v>19</v>
      </c>
      <c r="F107" s="17">
        <f t="shared" si="11"/>
        <v>0.17924528301886791</v>
      </c>
      <c r="G107" s="17">
        <f t="shared" si="9"/>
        <v>-0.44117647058823528</v>
      </c>
    </row>
    <row r="108" spans="2:7" x14ac:dyDescent="0.25">
      <c r="B108" s="166"/>
      <c r="C108" s="31" t="s">
        <v>48</v>
      </c>
      <c r="D108" s="71">
        <v>6</v>
      </c>
      <c r="E108" s="71">
        <v>8</v>
      </c>
      <c r="F108" s="17">
        <f t="shared" si="11"/>
        <v>7.5471698113207544E-2</v>
      </c>
      <c r="G108" s="17">
        <f t="shared" si="9"/>
        <v>0.33333333333333331</v>
      </c>
    </row>
    <row r="109" spans="2:7" x14ac:dyDescent="0.25">
      <c r="B109" s="166"/>
      <c r="C109" s="31" t="s">
        <v>49</v>
      </c>
      <c r="D109" s="71">
        <v>1</v>
      </c>
      <c r="E109" s="71">
        <v>5</v>
      </c>
      <c r="F109" s="17">
        <f t="shared" si="11"/>
        <v>4.716981132075472E-2</v>
      </c>
      <c r="G109" s="17">
        <f t="shared" si="9"/>
        <v>4</v>
      </c>
    </row>
    <row r="110" spans="2:7" x14ac:dyDescent="0.25">
      <c r="B110" s="166"/>
      <c r="C110" s="31" t="s">
        <v>23</v>
      </c>
      <c r="D110" s="71">
        <v>0</v>
      </c>
      <c r="E110" s="71">
        <v>0</v>
      </c>
      <c r="F110" s="17">
        <f t="shared" si="11"/>
        <v>0</v>
      </c>
      <c r="G110" s="17" t="s">
        <v>112</v>
      </c>
    </row>
    <row r="111" spans="2:7" x14ac:dyDescent="0.25">
      <c r="B111" s="166"/>
      <c r="C111" s="31" t="s">
        <v>50</v>
      </c>
      <c r="D111" s="71">
        <v>0</v>
      </c>
      <c r="E111" s="71">
        <v>2</v>
      </c>
      <c r="F111" s="17">
        <f t="shared" si="11"/>
        <v>1.8867924528301886E-2</v>
      </c>
      <c r="G111" s="17" t="s">
        <v>112</v>
      </c>
    </row>
    <row r="112" spans="2:7" x14ac:dyDescent="0.25">
      <c r="B112" s="166"/>
      <c r="C112" s="31" t="s">
        <v>51</v>
      </c>
      <c r="D112" s="71">
        <v>5</v>
      </c>
      <c r="E112" s="71">
        <v>8</v>
      </c>
      <c r="F112" s="17">
        <f t="shared" si="11"/>
        <v>7.5471698113207544E-2</v>
      </c>
      <c r="G112" s="17">
        <f t="shared" ref="G112:G146" si="12">(E112-D112)/D112</f>
        <v>0.6</v>
      </c>
    </row>
    <row r="113" spans="2:7" x14ac:dyDescent="0.25">
      <c r="B113" s="166"/>
      <c r="C113" s="31" t="s">
        <v>52</v>
      </c>
      <c r="D113" s="71">
        <v>0</v>
      </c>
      <c r="E113" s="71">
        <v>0</v>
      </c>
      <c r="F113" s="17">
        <f t="shared" si="11"/>
        <v>0</v>
      </c>
      <c r="G113" s="17" t="s">
        <v>112</v>
      </c>
    </row>
    <row r="114" spans="2:7" ht="15.75" thickBot="1" x14ac:dyDescent="0.3">
      <c r="B114" s="166"/>
      <c r="C114" s="35" t="s">
        <v>22</v>
      </c>
      <c r="D114" s="72">
        <v>0</v>
      </c>
      <c r="E114" s="72">
        <v>1</v>
      </c>
      <c r="F114" s="19">
        <f t="shared" si="11"/>
        <v>9.433962264150943E-3</v>
      </c>
      <c r="G114" s="19" t="s">
        <v>112</v>
      </c>
    </row>
    <row r="115" spans="2:7" ht="15.75" thickBot="1" x14ac:dyDescent="0.3">
      <c r="B115" s="166"/>
      <c r="C115" s="49" t="s">
        <v>2</v>
      </c>
      <c r="D115" s="70">
        <f>SUM(D116:D124)</f>
        <v>3</v>
      </c>
      <c r="E115" s="70">
        <f>SUM(E116:E124)</f>
        <v>0</v>
      </c>
      <c r="F115" s="38" t="s">
        <v>112</v>
      </c>
      <c r="G115" s="38">
        <f t="shared" si="12"/>
        <v>-1</v>
      </c>
    </row>
    <row r="116" spans="2:7" x14ac:dyDescent="0.25">
      <c r="B116" s="166"/>
      <c r="C116" s="34" t="s">
        <v>46</v>
      </c>
      <c r="D116" s="73">
        <v>0</v>
      </c>
      <c r="E116" s="73">
        <v>0</v>
      </c>
      <c r="F116" s="18" t="s">
        <v>112</v>
      </c>
      <c r="G116" s="18" t="s">
        <v>112</v>
      </c>
    </row>
    <row r="117" spans="2:7" x14ac:dyDescent="0.25">
      <c r="B117" s="166"/>
      <c r="C117" s="34" t="s">
        <v>47</v>
      </c>
      <c r="D117" s="71">
        <v>0</v>
      </c>
      <c r="E117" s="71">
        <v>0</v>
      </c>
      <c r="F117" s="17" t="s">
        <v>112</v>
      </c>
      <c r="G117" s="17" t="s">
        <v>112</v>
      </c>
    </row>
    <row r="118" spans="2:7" x14ac:dyDescent="0.25">
      <c r="B118" s="166"/>
      <c r="C118" s="31" t="s">
        <v>48</v>
      </c>
      <c r="D118" s="71">
        <v>0</v>
      </c>
      <c r="E118" s="71">
        <v>0</v>
      </c>
      <c r="F118" s="17" t="s">
        <v>112</v>
      </c>
      <c r="G118" s="17" t="s">
        <v>112</v>
      </c>
    </row>
    <row r="119" spans="2:7" x14ac:dyDescent="0.25">
      <c r="B119" s="166"/>
      <c r="C119" s="31" t="s">
        <v>49</v>
      </c>
      <c r="D119" s="71">
        <v>1</v>
      </c>
      <c r="E119" s="71">
        <v>0</v>
      </c>
      <c r="F119" s="17" t="s">
        <v>112</v>
      </c>
      <c r="G119" s="17">
        <f t="shared" si="12"/>
        <v>-1</v>
      </c>
    </row>
    <row r="120" spans="2:7" x14ac:dyDescent="0.25">
      <c r="B120" s="166"/>
      <c r="C120" s="31" t="s">
        <v>23</v>
      </c>
      <c r="D120" s="71">
        <v>0</v>
      </c>
      <c r="E120" s="71">
        <v>0</v>
      </c>
      <c r="F120" s="17" t="s">
        <v>112</v>
      </c>
      <c r="G120" s="17" t="s">
        <v>112</v>
      </c>
    </row>
    <row r="121" spans="2:7" x14ac:dyDescent="0.25">
      <c r="B121" s="166"/>
      <c r="C121" s="31" t="s">
        <v>50</v>
      </c>
      <c r="D121" s="71">
        <v>2</v>
      </c>
      <c r="E121" s="71">
        <v>0</v>
      </c>
      <c r="F121" s="17" t="s">
        <v>112</v>
      </c>
      <c r="G121" s="17">
        <f t="shared" si="12"/>
        <v>-1</v>
      </c>
    </row>
    <row r="122" spans="2:7" x14ac:dyDescent="0.25">
      <c r="B122" s="166"/>
      <c r="C122" s="31" t="s">
        <v>51</v>
      </c>
      <c r="D122" s="71">
        <v>0</v>
      </c>
      <c r="E122" s="71">
        <v>0</v>
      </c>
      <c r="F122" s="17" t="s">
        <v>112</v>
      </c>
      <c r="G122" s="17" t="s">
        <v>112</v>
      </c>
    </row>
    <row r="123" spans="2:7" x14ac:dyDescent="0.25">
      <c r="B123" s="166"/>
      <c r="C123" s="31" t="s">
        <v>52</v>
      </c>
      <c r="D123" s="71">
        <v>0</v>
      </c>
      <c r="E123" s="71">
        <v>0</v>
      </c>
      <c r="F123" s="17" t="s">
        <v>112</v>
      </c>
      <c r="G123" s="17" t="s">
        <v>112</v>
      </c>
    </row>
    <row r="124" spans="2:7" ht="15.75" thickBot="1" x14ac:dyDescent="0.3">
      <c r="B124" s="166"/>
      <c r="C124" s="35" t="s">
        <v>22</v>
      </c>
      <c r="D124" s="72">
        <v>0</v>
      </c>
      <c r="E124" s="72">
        <v>0</v>
      </c>
      <c r="F124" s="19" t="s">
        <v>112</v>
      </c>
      <c r="G124" s="19" t="s">
        <v>112</v>
      </c>
    </row>
    <row r="125" spans="2:7" ht="15.75" thickBot="1" x14ac:dyDescent="0.3">
      <c r="B125" s="166"/>
      <c r="C125" s="41" t="s">
        <v>11</v>
      </c>
      <c r="D125" s="74">
        <f>SUM(D126:D134)</f>
        <v>0</v>
      </c>
      <c r="E125" s="74">
        <f>SUM(E126:E134)</f>
        <v>0</v>
      </c>
      <c r="F125" s="42" t="s">
        <v>112</v>
      </c>
      <c r="G125" s="42" t="s">
        <v>112</v>
      </c>
    </row>
    <row r="126" spans="2:7" x14ac:dyDescent="0.25">
      <c r="B126" s="166"/>
      <c r="C126" s="34" t="s">
        <v>46</v>
      </c>
      <c r="D126" s="75">
        <v>0</v>
      </c>
      <c r="E126" s="76">
        <v>0</v>
      </c>
      <c r="F126" s="43" t="s">
        <v>112</v>
      </c>
      <c r="G126" s="44" t="s">
        <v>112</v>
      </c>
    </row>
    <row r="127" spans="2:7" x14ac:dyDescent="0.25">
      <c r="B127" s="166"/>
      <c r="C127" s="34" t="s">
        <v>47</v>
      </c>
      <c r="D127" s="77">
        <v>0</v>
      </c>
      <c r="E127" s="65">
        <v>0</v>
      </c>
      <c r="F127" s="12" t="s">
        <v>112</v>
      </c>
      <c r="G127" s="45" t="s">
        <v>112</v>
      </c>
    </row>
    <row r="128" spans="2:7" x14ac:dyDescent="0.25">
      <c r="B128" s="166"/>
      <c r="C128" s="31" t="s">
        <v>48</v>
      </c>
      <c r="D128" s="77">
        <v>0</v>
      </c>
      <c r="E128" s="65">
        <v>0</v>
      </c>
      <c r="F128" s="12" t="s">
        <v>112</v>
      </c>
      <c r="G128" s="45" t="s">
        <v>112</v>
      </c>
    </row>
    <row r="129" spans="2:7" x14ac:dyDescent="0.25">
      <c r="B129" s="166"/>
      <c r="C129" s="31" t="s">
        <v>49</v>
      </c>
      <c r="D129" s="77">
        <v>0</v>
      </c>
      <c r="E129" s="65">
        <v>0</v>
      </c>
      <c r="F129" s="12" t="s">
        <v>112</v>
      </c>
      <c r="G129" s="45" t="s">
        <v>112</v>
      </c>
    </row>
    <row r="130" spans="2:7" x14ac:dyDescent="0.25">
      <c r="B130" s="166"/>
      <c r="C130" s="31" t="s">
        <v>23</v>
      </c>
      <c r="D130" s="77">
        <v>0</v>
      </c>
      <c r="E130" s="65">
        <v>0</v>
      </c>
      <c r="F130" s="12" t="s">
        <v>112</v>
      </c>
      <c r="G130" s="45" t="s">
        <v>112</v>
      </c>
    </row>
    <row r="131" spans="2:7" x14ac:dyDescent="0.25">
      <c r="B131" s="166"/>
      <c r="C131" s="31" t="s">
        <v>50</v>
      </c>
      <c r="D131" s="77">
        <v>0</v>
      </c>
      <c r="E131" s="65">
        <v>0</v>
      </c>
      <c r="F131" s="12" t="s">
        <v>112</v>
      </c>
      <c r="G131" s="45" t="s">
        <v>112</v>
      </c>
    </row>
    <row r="132" spans="2:7" x14ac:dyDescent="0.25">
      <c r="B132" s="166"/>
      <c r="C132" s="31" t="s">
        <v>51</v>
      </c>
      <c r="D132" s="77">
        <v>0</v>
      </c>
      <c r="E132" s="65">
        <v>0</v>
      </c>
      <c r="F132" s="12" t="s">
        <v>112</v>
      </c>
      <c r="G132" s="45" t="s">
        <v>112</v>
      </c>
    </row>
    <row r="133" spans="2:7" x14ac:dyDescent="0.25">
      <c r="B133" s="166"/>
      <c r="C133" s="31" t="s">
        <v>52</v>
      </c>
      <c r="D133" s="77">
        <v>0</v>
      </c>
      <c r="E133" s="65">
        <v>0</v>
      </c>
      <c r="F133" s="12" t="s">
        <v>112</v>
      </c>
      <c r="G133" s="45" t="s">
        <v>112</v>
      </c>
    </row>
    <row r="134" spans="2:7" ht="15.75" thickBot="1" x14ac:dyDescent="0.3">
      <c r="B134" s="166"/>
      <c r="C134" s="35" t="s">
        <v>22</v>
      </c>
      <c r="D134" s="78">
        <v>0</v>
      </c>
      <c r="E134" s="79">
        <v>0</v>
      </c>
      <c r="F134" s="46" t="s">
        <v>112</v>
      </c>
      <c r="G134" s="47" t="s">
        <v>112</v>
      </c>
    </row>
    <row r="135" spans="2:7" ht="15.75" thickBot="1" x14ac:dyDescent="0.3">
      <c r="B135" s="166"/>
      <c r="C135" s="30" t="s">
        <v>12</v>
      </c>
      <c r="D135" s="74">
        <f>SUM(D136:D144)</f>
        <v>0</v>
      </c>
      <c r="E135" s="74">
        <f>SUM(E136:E144)</f>
        <v>0</v>
      </c>
      <c r="F135" s="42" t="s">
        <v>112</v>
      </c>
      <c r="G135" s="42" t="s">
        <v>112</v>
      </c>
    </row>
    <row r="136" spans="2:7" x14ac:dyDescent="0.25">
      <c r="B136" s="166"/>
      <c r="C136" s="34" t="s">
        <v>46</v>
      </c>
      <c r="D136" s="80">
        <v>0</v>
      </c>
      <c r="E136" s="81">
        <v>0</v>
      </c>
      <c r="F136" s="43" t="s">
        <v>112</v>
      </c>
      <c r="G136" s="44" t="s">
        <v>112</v>
      </c>
    </row>
    <row r="137" spans="2:7" x14ac:dyDescent="0.25">
      <c r="B137" s="166"/>
      <c r="C137" s="34" t="s">
        <v>47</v>
      </c>
      <c r="D137" s="82">
        <v>0</v>
      </c>
      <c r="E137" s="83">
        <v>0</v>
      </c>
      <c r="F137" s="12" t="s">
        <v>112</v>
      </c>
      <c r="G137" s="45" t="s">
        <v>112</v>
      </c>
    </row>
    <row r="138" spans="2:7" x14ac:dyDescent="0.25">
      <c r="B138" s="166"/>
      <c r="C138" s="31" t="s">
        <v>48</v>
      </c>
      <c r="D138" s="82">
        <v>0</v>
      </c>
      <c r="E138" s="83">
        <v>0</v>
      </c>
      <c r="F138" s="12" t="s">
        <v>112</v>
      </c>
      <c r="G138" s="45" t="s">
        <v>112</v>
      </c>
    </row>
    <row r="139" spans="2:7" x14ac:dyDescent="0.25">
      <c r="B139" s="166"/>
      <c r="C139" s="31" t="s">
        <v>49</v>
      </c>
      <c r="D139" s="82">
        <v>0</v>
      </c>
      <c r="E139" s="83">
        <v>0</v>
      </c>
      <c r="F139" s="12" t="s">
        <v>112</v>
      </c>
      <c r="G139" s="45" t="s">
        <v>112</v>
      </c>
    </row>
    <row r="140" spans="2:7" x14ac:dyDescent="0.25">
      <c r="B140" s="166"/>
      <c r="C140" s="31" t="s">
        <v>23</v>
      </c>
      <c r="D140" s="82">
        <v>0</v>
      </c>
      <c r="E140" s="83">
        <v>0</v>
      </c>
      <c r="F140" s="12" t="s">
        <v>112</v>
      </c>
      <c r="G140" s="45" t="s">
        <v>112</v>
      </c>
    </row>
    <row r="141" spans="2:7" x14ac:dyDescent="0.25">
      <c r="B141" s="166"/>
      <c r="C141" s="31" t="s">
        <v>50</v>
      </c>
      <c r="D141" s="82">
        <v>0</v>
      </c>
      <c r="E141" s="83">
        <v>0</v>
      </c>
      <c r="F141" s="12" t="s">
        <v>112</v>
      </c>
      <c r="G141" s="45" t="s">
        <v>112</v>
      </c>
    </row>
    <row r="142" spans="2:7" x14ac:dyDescent="0.25">
      <c r="B142" s="166"/>
      <c r="C142" s="31" t="s">
        <v>51</v>
      </c>
      <c r="D142" s="82">
        <v>0</v>
      </c>
      <c r="E142" s="83">
        <v>0</v>
      </c>
      <c r="F142" s="12" t="s">
        <v>112</v>
      </c>
      <c r="G142" s="45" t="s">
        <v>112</v>
      </c>
    </row>
    <row r="143" spans="2:7" x14ac:dyDescent="0.25">
      <c r="B143" s="166"/>
      <c r="C143" s="31" t="s">
        <v>52</v>
      </c>
      <c r="D143" s="82">
        <v>0</v>
      </c>
      <c r="E143" s="83">
        <v>0</v>
      </c>
      <c r="F143" s="12" t="s">
        <v>112</v>
      </c>
      <c r="G143" s="45" t="s">
        <v>112</v>
      </c>
    </row>
    <row r="144" spans="2:7" ht="15.75" thickBot="1" x14ac:dyDescent="0.3">
      <c r="B144" s="167"/>
      <c r="C144" s="35" t="s">
        <v>22</v>
      </c>
      <c r="D144" s="84">
        <v>0</v>
      </c>
      <c r="E144" s="85">
        <v>0</v>
      </c>
      <c r="F144" s="46" t="s">
        <v>112</v>
      </c>
      <c r="G144" s="47" t="s">
        <v>112</v>
      </c>
    </row>
    <row r="145" spans="2:7" ht="15.75" thickBot="1" x14ac:dyDescent="0.3">
      <c r="B145" s="170" t="s">
        <v>19</v>
      </c>
      <c r="C145" s="164"/>
      <c r="D145" s="86">
        <f>D135+D125+D115+D105</f>
        <v>108</v>
      </c>
      <c r="E145" s="86">
        <f>E135+E125+E115+E105</f>
        <v>106</v>
      </c>
      <c r="F145" s="42">
        <f>E145/$E$146</f>
        <v>0.15773809523809523</v>
      </c>
      <c r="G145" s="42">
        <f t="shared" si="12"/>
        <v>-1.8518518518518517E-2</v>
      </c>
    </row>
    <row r="146" spans="2:7" ht="15.75" thickBot="1" x14ac:dyDescent="0.3">
      <c r="B146" s="168" t="s">
        <v>85</v>
      </c>
      <c r="C146" s="169"/>
      <c r="D146" s="87">
        <f>D145+D104</f>
        <v>669</v>
      </c>
      <c r="E146" s="87">
        <f>E145+E104</f>
        <v>672</v>
      </c>
      <c r="F146" s="59">
        <f>E146/E146</f>
        <v>1</v>
      </c>
      <c r="G146" s="59">
        <f t="shared" si="12"/>
        <v>4.4843049327354259E-3</v>
      </c>
    </row>
    <row r="147" spans="2:7" x14ac:dyDescent="0.25">
      <c r="B147" s="32"/>
      <c r="C147" s="32"/>
      <c r="D147" s="8"/>
      <c r="E147" s="8"/>
      <c r="F147" s="8"/>
      <c r="G147" s="8"/>
    </row>
    <row r="148" spans="2:7" x14ac:dyDescent="0.25">
      <c r="B148" s="32"/>
      <c r="C148" s="32"/>
      <c r="D148" s="8"/>
      <c r="E148" s="8"/>
      <c r="F148" s="8"/>
      <c r="G148" s="8"/>
    </row>
    <row r="149" spans="2:7" x14ac:dyDescent="0.25">
      <c r="B149" s="148" t="s">
        <v>100</v>
      </c>
      <c r="C149" s="148"/>
      <c r="D149" s="148"/>
      <c r="E149" s="148"/>
      <c r="F149" s="148"/>
      <c r="G149" s="148"/>
    </row>
    <row r="150" spans="2:7" x14ac:dyDescent="0.25">
      <c r="B150" s="108" t="s">
        <v>84</v>
      </c>
      <c r="C150" s="108"/>
      <c r="D150" s="108"/>
      <c r="E150" s="108"/>
      <c r="F150" s="108"/>
      <c r="G150" s="108"/>
    </row>
    <row r="151" spans="2:7" x14ac:dyDescent="0.25">
      <c r="B151" s="108"/>
      <c r="C151" s="108"/>
      <c r="D151" s="108"/>
      <c r="E151" s="108"/>
      <c r="F151" s="108"/>
      <c r="G151" s="108"/>
    </row>
    <row r="152" spans="2:7" x14ac:dyDescent="0.25">
      <c r="B152" s="108"/>
      <c r="C152" s="108"/>
      <c r="D152" s="108"/>
      <c r="E152" s="108"/>
      <c r="F152" s="108"/>
      <c r="G152" s="108"/>
    </row>
    <row r="153" spans="2:7" x14ac:dyDescent="0.25">
      <c r="B153" s="108"/>
      <c r="C153" s="108"/>
      <c r="D153" s="108"/>
      <c r="E153" s="108"/>
      <c r="F153" s="108"/>
      <c r="G153" s="108"/>
    </row>
    <row r="154" spans="2:7" x14ac:dyDescent="0.25">
      <c r="B154" s="108"/>
      <c r="C154" s="108"/>
      <c r="D154" s="108"/>
      <c r="E154" s="108"/>
      <c r="F154" s="108"/>
      <c r="G154" s="108"/>
    </row>
    <row r="155" spans="2:7" x14ac:dyDescent="0.25">
      <c r="B155" s="108"/>
      <c r="C155" s="108"/>
      <c r="D155" s="108"/>
      <c r="E155" s="108"/>
      <c r="F155" s="108"/>
      <c r="G155" s="108"/>
    </row>
    <row r="156" spans="2:7" x14ac:dyDescent="0.25">
      <c r="B156" s="108"/>
      <c r="C156" s="108"/>
      <c r="D156" s="108"/>
      <c r="E156" s="108"/>
      <c r="F156" s="108"/>
      <c r="G156" s="108"/>
    </row>
    <row r="157" spans="2:7" x14ac:dyDescent="0.25">
      <c r="B157" s="108"/>
      <c r="C157" s="108"/>
      <c r="D157" s="108"/>
      <c r="E157" s="108"/>
      <c r="F157" s="108"/>
      <c r="G157" s="108"/>
    </row>
    <row r="158" spans="2:7" x14ac:dyDescent="0.25">
      <c r="B158" s="108"/>
      <c r="C158" s="108"/>
      <c r="D158" s="108"/>
      <c r="E158" s="108"/>
      <c r="F158" s="108"/>
      <c r="G158" s="108"/>
    </row>
    <row r="159" spans="2:7" x14ac:dyDescent="0.25">
      <c r="B159" s="108"/>
      <c r="C159" s="108"/>
      <c r="D159" s="108"/>
      <c r="E159" s="108"/>
      <c r="F159" s="108"/>
      <c r="G159" s="108"/>
    </row>
    <row r="160" spans="2:7" x14ac:dyDescent="0.25">
      <c r="B160" s="108"/>
      <c r="C160" s="108"/>
      <c r="D160" s="108"/>
      <c r="E160" s="108"/>
      <c r="F160" s="108"/>
      <c r="G160" s="108"/>
    </row>
    <row r="161" spans="2:7" ht="12" customHeight="1" x14ac:dyDescent="0.25">
      <c r="B161" s="109"/>
      <c r="C161" s="109"/>
      <c r="D161" s="109"/>
      <c r="E161" s="109"/>
      <c r="F161" s="109"/>
      <c r="G161" s="109"/>
    </row>
  </sheetData>
  <mergeCells count="12">
    <mergeCell ref="B150:G161"/>
    <mergeCell ref="B104:C104"/>
    <mergeCell ref="B14:B103"/>
    <mergeCell ref="B149:G149"/>
    <mergeCell ref="B146:C146"/>
    <mergeCell ref="B105:B144"/>
    <mergeCell ref="B145:C145"/>
    <mergeCell ref="E1:G2"/>
    <mergeCell ref="E3:G6"/>
    <mergeCell ref="B9:G9"/>
    <mergeCell ref="B10:G12"/>
    <mergeCell ref="B1:C6"/>
  </mergeCells>
  <conditionalFormatting sqref="D25:E33 D35:E43 D45:E53 D55:E63 D65:E73 D75:E83 D85:E93 D95:E103 D106:E114 D116:E124 D126:E134 D136:E144">
    <cfRule type="cellIs" dxfId="5" priority="7" operator="equal">
      <formula>0</formula>
    </cfRule>
  </conditionalFormatting>
  <conditionalFormatting sqref="D15:G23">
    <cfRule type="cellIs" dxfId="4" priority="2" operator="equal">
      <formula>0</formula>
    </cfRule>
  </conditionalFormatting>
  <conditionalFormatting sqref="F25:G145">
    <cfRule type="cellIs" dxfId="3" priority="1" operator="equal">
      <formula>0</formula>
    </cfRule>
  </conditionalFormatting>
  <pageMargins left="0.70866141732283472" right="0.70866141732283472" top="0.74803149606299213" bottom="0.74803149606299213" header="0.31496062992125984" footer="0.31496062992125984"/>
  <pageSetup scale="93"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C8BF6-1B10-4529-9EF4-9B8C5255F26B}">
  <sheetPr>
    <pageSetUpPr fitToPage="1"/>
  </sheetPr>
  <dimension ref="B1:G36"/>
  <sheetViews>
    <sheetView zoomScaleNormal="100" workbookViewId="0">
      <selection activeCell="B9" sqref="B9:G9"/>
    </sheetView>
  </sheetViews>
  <sheetFormatPr baseColWidth="10" defaultRowHeight="15" x14ac:dyDescent="0.25"/>
  <cols>
    <col min="1" max="1" width="8.42578125" style="20" customWidth="1"/>
    <col min="2" max="2" width="11.7109375" style="20" customWidth="1"/>
    <col min="3" max="3" width="24.28515625" style="20" customWidth="1"/>
    <col min="4" max="5" width="20.42578125" style="20" customWidth="1"/>
    <col min="6" max="6" width="19.140625" style="20" customWidth="1"/>
    <col min="7" max="7" width="12.28515625" style="20" customWidth="1"/>
    <col min="8" max="8" width="8.42578125" style="20" customWidth="1"/>
    <col min="9" max="16384" width="11.42578125" style="20"/>
  </cols>
  <sheetData>
    <row r="1" spans="2:7" ht="15" customHeight="1" x14ac:dyDescent="0.25">
      <c r="B1" s="149"/>
      <c r="C1" s="149"/>
      <c r="E1" s="92" t="s">
        <v>28</v>
      </c>
      <c r="F1" s="93"/>
      <c r="G1" s="93"/>
    </row>
    <row r="2" spans="2:7" x14ac:dyDescent="0.25">
      <c r="B2" s="149"/>
      <c r="C2" s="149"/>
      <c r="E2" s="92"/>
      <c r="F2" s="93"/>
      <c r="G2" s="93"/>
    </row>
    <row r="3" spans="2:7" ht="15" customHeight="1" x14ac:dyDescent="0.25">
      <c r="B3" s="149"/>
      <c r="C3" s="149"/>
      <c r="E3" s="150" t="s">
        <v>32</v>
      </c>
      <c r="F3" s="97"/>
      <c r="G3" s="97"/>
    </row>
    <row r="4" spans="2:7" ht="15" customHeight="1" x14ac:dyDescent="0.25">
      <c r="B4" s="149"/>
      <c r="C4" s="149"/>
      <c r="E4" s="98"/>
      <c r="F4" s="99"/>
      <c r="G4" s="99"/>
    </row>
    <row r="5" spans="2:7" x14ac:dyDescent="0.25">
      <c r="B5" s="149"/>
      <c r="C5" s="149"/>
      <c r="E5" s="98"/>
      <c r="F5" s="99"/>
      <c r="G5" s="99"/>
    </row>
    <row r="6" spans="2:7" x14ac:dyDescent="0.25">
      <c r="B6" s="149"/>
      <c r="C6" s="149"/>
      <c r="E6" s="98"/>
      <c r="F6" s="99"/>
      <c r="G6" s="99"/>
    </row>
    <row r="7" spans="2:7" x14ac:dyDescent="0.25">
      <c r="B7" s="7"/>
      <c r="C7" s="7"/>
      <c r="D7" s="7"/>
      <c r="E7" s="7"/>
      <c r="F7" s="7"/>
      <c r="G7" s="7"/>
    </row>
    <row r="8" spans="2:7" x14ac:dyDescent="0.25">
      <c r="B8" s="7"/>
      <c r="C8" s="7"/>
      <c r="D8" s="7"/>
      <c r="E8" s="7"/>
      <c r="F8" s="7"/>
      <c r="G8" s="7"/>
    </row>
    <row r="9" spans="2:7" x14ac:dyDescent="0.25">
      <c r="B9" s="151" t="s">
        <v>45</v>
      </c>
      <c r="C9" s="152"/>
      <c r="D9" s="152"/>
      <c r="E9" s="152"/>
      <c r="F9" s="152"/>
      <c r="G9" s="153"/>
    </row>
    <row r="10" spans="2:7" x14ac:dyDescent="0.25">
      <c r="B10" s="120" t="s">
        <v>116</v>
      </c>
      <c r="C10" s="121"/>
      <c r="D10" s="121"/>
      <c r="E10" s="121"/>
      <c r="F10" s="121"/>
      <c r="G10" s="122"/>
    </row>
    <row r="11" spans="2:7" x14ac:dyDescent="0.25">
      <c r="B11" s="120"/>
      <c r="C11" s="121"/>
      <c r="D11" s="121"/>
      <c r="E11" s="121"/>
      <c r="F11" s="121"/>
      <c r="G11" s="122"/>
    </row>
    <row r="12" spans="2:7" ht="15.75" thickBot="1" x14ac:dyDescent="0.3">
      <c r="B12" s="154"/>
      <c r="C12" s="155"/>
      <c r="D12" s="155"/>
      <c r="E12" s="155"/>
      <c r="F12" s="155"/>
      <c r="G12" s="156"/>
    </row>
    <row r="13" spans="2:7" ht="15" customHeight="1" x14ac:dyDescent="0.25">
      <c r="B13" s="134" t="s">
        <v>33</v>
      </c>
      <c r="C13" s="176" t="s">
        <v>0</v>
      </c>
      <c r="D13" s="134" t="s">
        <v>58</v>
      </c>
      <c r="E13" s="134" t="s">
        <v>59</v>
      </c>
      <c r="F13" s="132" t="s">
        <v>86</v>
      </c>
      <c r="G13" s="134" t="s">
        <v>43</v>
      </c>
    </row>
    <row r="14" spans="2:7" ht="15.75" thickBot="1" x14ac:dyDescent="0.3">
      <c r="B14" s="171"/>
      <c r="C14" s="177"/>
      <c r="D14" s="171"/>
      <c r="E14" s="171"/>
      <c r="F14" s="133"/>
      <c r="G14" s="171"/>
    </row>
    <row r="15" spans="2:7" ht="15" customHeight="1" x14ac:dyDescent="0.25">
      <c r="B15" s="166" t="s">
        <v>3</v>
      </c>
      <c r="C15" s="51" t="s">
        <v>4</v>
      </c>
      <c r="D15" s="67">
        <v>0</v>
      </c>
      <c r="E15" s="67">
        <v>0</v>
      </c>
      <c r="F15" s="23">
        <f t="shared" ref="F15:F30" si="0">E15/$E$30</f>
        <v>0</v>
      </c>
      <c r="G15" s="23" t="s">
        <v>112</v>
      </c>
    </row>
    <row r="16" spans="2:7" x14ac:dyDescent="0.25">
      <c r="B16" s="166"/>
      <c r="C16" s="52" t="s">
        <v>6</v>
      </c>
      <c r="D16" s="63">
        <v>3</v>
      </c>
      <c r="E16" s="63">
        <v>1</v>
      </c>
      <c r="F16" s="24">
        <f t="shared" si="0"/>
        <v>1</v>
      </c>
      <c r="G16" s="24">
        <f t="shared" ref="G16:G30" si="1">(E16-D16)/D16</f>
        <v>-0.66666666666666663</v>
      </c>
    </row>
    <row r="17" spans="2:7" ht="15" customHeight="1" x14ac:dyDescent="0.25">
      <c r="B17" s="166"/>
      <c r="C17" s="52" t="s">
        <v>8</v>
      </c>
      <c r="D17" s="63">
        <v>0</v>
      </c>
      <c r="E17" s="63">
        <v>0</v>
      </c>
      <c r="F17" s="24">
        <f t="shared" si="0"/>
        <v>0</v>
      </c>
      <c r="G17" s="24" t="s">
        <v>112</v>
      </c>
    </row>
    <row r="18" spans="2:7" ht="15" customHeight="1" x14ac:dyDescent="0.25">
      <c r="B18" s="166"/>
      <c r="C18" s="52" t="s">
        <v>10</v>
      </c>
      <c r="D18" s="63">
        <v>0</v>
      </c>
      <c r="E18" s="63">
        <v>0</v>
      </c>
      <c r="F18" s="24">
        <f t="shared" si="0"/>
        <v>0</v>
      </c>
      <c r="G18" s="24" t="s">
        <v>112</v>
      </c>
    </row>
    <row r="19" spans="2:7" ht="15" customHeight="1" x14ac:dyDescent="0.25">
      <c r="B19" s="166"/>
      <c r="C19" s="52" t="s">
        <v>75</v>
      </c>
      <c r="D19" s="63">
        <v>0</v>
      </c>
      <c r="E19" s="63">
        <v>0</v>
      </c>
      <c r="F19" s="24">
        <f t="shared" si="0"/>
        <v>0</v>
      </c>
      <c r="G19" s="24" t="s">
        <v>112</v>
      </c>
    </row>
    <row r="20" spans="2:7" ht="15" customHeight="1" x14ac:dyDescent="0.25">
      <c r="B20" s="166"/>
      <c r="C20" s="52" t="s">
        <v>7</v>
      </c>
      <c r="D20" s="63">
        <v>0</v>
      </c>
      <c r="E20" s="63">
        <v>0</v>
      </c>
      <c r="F20" s="24">
        <f t="shared" si="0"/>
        <v>0</v>
      </c>
      <c r="G20" s="24" t="s">
        <v>112</v>
      </c>
    </row>
    <row r="21" spans="2:7" x14ac:dyDescent="0.25">
      <c r="B21" s="166"/>
      <c r="C21" s="52" t="s">
        <v>9</v>
      </c>
      <c r="D21" s="63">
        <v>0</v>
      </c>
      <c r="E21" s="63">
        <v>0</v>
      </c>
      <c r="F21" s="24">
        <f t="shared" si="0"/>
        <v>0</v>
      </c>
      <c r="G21" s="24" t="s">
        <v>112</v>
      </c>
    </row>
    <row r="22" spans="2:7" x14ac:dyDescent="0.25">
      <c r="B22" s="166"/>
      <c r="C22" s="52" t="s">
        <v>5</v>
      </c>
      <c r="D22" s="63">
        <v>0</v>
      </c>
      <c r="E22" s="63">
        <v>0</v>
      </c>
      <c r="F22" s="24">
        <f t="shared" si="0"/>
        <v>0</v>
      </c>
      <c r="G22" s="24" t="s">
        <v>112</v>
      </c>
    </row>
    <row r="23" spans="2:7" ht="15.75" thickBot="1" x14ac:dyDescent="0.3">
      <c r="B23" s="166"/>
      <c r="C23" s="53" t="s">
        <v>111</v>
      </c>
      <c r="D23" s="69">
        <v>0</v>
      </c>
      <c r="E23" s="69">
        <v>0</v>
      </c>
      <c r="F23" s="27">
        <f t="shared" si="0"/>
        <v>0</v>
      </c>
      <c r="G23" s="27" t="s">
        <v>112</v>
      </c>
    </row>
    <row r="24" spans="2:7" ht="15.75" thickBot="1" x14ac:dyDescent="0.3">
      <c r="B24" s="172" t="s">
        <v>42</v>
      </c>
      <c r="C24" s="173"/>
      <c r="D24" s="64">
        <f>SUM(D15:D23)</f>
        <v>3</v>
      </c>
      <c r="E24" s="64">
        <f>SUM(E15:E23)</f>
        <v>1</v>
      </c>
      <c r="F24" s="26">
        <f t="shared" si="0"/>
        <v>1</v>
      </c>
      <c r="G24" s="26">
        <f t="shared" si="1"/>
        <v>-0.66666666666666663</v>
      </c>
    </row>
    <row r="25" spans="2:7" x14ac:dyDescent="0.25">
      <c r="B25" s="165" t="s">
        <v>14</v>
      </c>
      <c r="C25" s="51" t="s">
        <v>12</v>
      </c>
      <c r="D25" s="69">
        <v>0</v>
      </c>
      <c r="E25" s="69">
        <v>0</v>
      </c>
      <c r="F25" s="23">
        <f t="shared" si="0"/>
        <v>0</v>
      </c>
      <c r="G25" s="23" t="s">
        <v>112</v>
      </c>
    </row>
    <row r="26" spans="2:7" x14ac:dyDescent="0.25">
      <c r="B26" s="166"/>
      <c r="C26" s="52" t="s">
        <v>1</v>
      </c>
      <c r="D26" s="63">
        <v>0</v>
      </c>
      <c r="E26" s="63">
        <v>0</v>
      </c>
      <c r="F26" s="24">
        <f t="shared" si="0"/>
        <v>0</v>
      </c>
      <c r="G26" s="24" t="s">
        <v>112</v>
      </c>
    </row>
    <row r="27" spans="2:7" x14ac:dyDescent="0.25">
      <c r="B27" s="166"/>
      <c r="C27" s="52" t="s">
        <v>11</v>
      </c>
      <c r="D27" s="63">
        <v>0</v>
      </c>
      <c r="E27" s="63">
        <v>0</v>
      </c>
      <c r="F27" s="24">
        <f t="shared" si="0"/>
        <v>0</v>
      </c>
      <c r="G27" s="24" t="s">
        <v>112</v>
      </c>
    </row>
    <row r="28" spans="2:7" ht="15.75" thickBot="1" x14ac:dyDescent="0.3">
      <c r="B28" s="166"/>
      <c r="C28" s="53" t="s">
        <v>2</v>
      </c>
      <c r="D28" s="69">
        <v>0</v>
      </c>
      <c r="E28" s="69">
        <v>0</v>
      </c>
      <c r="F28" s="27">
        <f t="shared" si="0"/>
        <v>0</v>
      </c>
      <c r="G28" s="27" t="s">
        <v>112</v>
      </c>
    </row>
    <row r="29" spans="2:7" ht="15.75" thickBot="1" x14ac:dyDescent="0.3">
      <c r="B29" s="172" t="s">
        <v>76</v>
      </c>
      <c r="C29" s="173"/>
      <c r="D29" s="64">
        <f>SUM(D25:D28)</f>
        <v>0</v>
      </c>
      <c r="E29" s="64">
        <f>SUM(E25:E28)</f>
        <v>0</v>
      </c>
      <c r="F29" s="26">
        <f t="shared" si="0"/>
        <v>0</v>
      </c>
      <c r="G29" s="26" t="s">
        <v>112</v>
      </c>
    </row>
    <row r="30" spans="2:7" ht="15.75" thickBot="1" x14ac:dyDescent="0.3">
      <c r="B30" s="174" t="s">
        <v>85</v>
      </c>
      <c r="C30" s="175"/>
      <c r="D30" s="64">
        <f>D29+D24</f>
        <v>3</v>
      </c>
      <c r="E30" s="64">
        <f>E29+E24</f>
        <v>1</v>
      </c>
      <c r="F30" s="26">
        <f t="shared" si="0"/>
        <v>1</v>
      </c>
      <c r="G30" s="26">
        <f t="shared" si="1"/>
        <v>-0.66666666666666663</v>
      </c>
    </row>
    <row r="31" spans="2:7" x14ac:dyDescent="0.25">
      <c r="B31" s="13"/>
      <c r="C31" s="13"/>
      <c r="D31" s="28"/>
      <c r="E31" s="28"/>
      <c r="F31" s="28"/>
      <c r="G31" s="29"/>
    </row>
    <row r="32" spans="2:7" x14ac:dyDescent="0.25">
      <c r="B32" s="28"/>
      <c r="C32" s="28"/>
      <c r="D32" s="28"/>
      <c r="E32" s="28"/>
      <c r="F32" s="28"/>
      <c r="G32" s="29"/>
    </row>
    <row r="33" spans="2:7" x14ac:dyDescent="0.25">
      <c r="B33" s="148" t="s">
        <v>100</v>
      </c>
      <c r="C33" s="148"/>
      <c r="D33" s="148"/>
      <c r="E33" s="148"/>
      <c r="F33" s="148"/>
      <c r="G33" s="148"/>
    </row>
    <row r="34" spans="2:7" x14ac:dyDescent="0.25">
      <c r="B34" s="108" t="s">
        <v>88</v>
      </c>
      <c r="C34" s="108"/>
      <c r="D34" s="108"/>
      <c r="E34" s="108"/>
      <c r="F34" s="108"/>
      <c r="G34" s="108"/>
    </row>
    <row r="35" spans="2:7" ht="27" customHeight="1" x14ac:dyDescent="0.25">
      <c r="B35" s="108"/>
      <c r="C35" s="108"/>
      <c r="D35" s="108"/>
      <c r="E35" s="108"/>
      <c r="F35" s="108"/>
      <c r="G35" s="108"/>
    </row>
    <row r="36" spans="2:7" ht="77.25" customHeight="1" x14ac:dyDescent="0.25">
      <c r="B36" s="109"/>
      <c r="C36" s="109"/>
      <c r="D36" s="109"/>
      <c r="E36" s="109"/>
      <c r="F36" s="109"/>
      <c r="G36" s="109"/>
    </row>
  </sheetData>
  <mergeCells count="18">
    <mergeCell ref="B33:G33"/>
    <mergeCell ref="B34:G36"/>
    <mergeCell ref="G13:G14"/>
    <mergeCell ref="B15:B23"/>
    <mergeCell ref="B24:C24"/>
    <mergeCell ref="B25:B28"/>
    <mergeCell ref="B29:C29"/>
    <mergeCell ref="B30:C30"/>
    <mergeCell ref="B13:B14"/>
    <mergeCell ref="C13:C14"/>
    <mergeCell ref="D13:D14"/>
    <mergeCell ref="E13:E14"/>
    <mergeCell ref="F13:F14"/>
    <mergeCell ref="B1:C6"/>
    <mergeCell ref="E1:G2"/>
    <mergeCell ref="E3:G6"/>
    <mergeCell ref="B9:G9"/>
    <mergeCell ref="B10:G12"/>
  </mergeCells>
  <pageMargins left="0.70866141732283472" right="0.70866141732283472" top="0.74803149606299213" bottom="0.74803149606299213" header="0.31496062992125984" footer="0.31496062992125984"/>
  <pageSetup scale="84"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86F2C-313E-4F13-A819-BBB9EBC7AFC3}">
  <sheetPr>
    <pageSetUpPr fitToPage="1"/>
  </sheetPr>
  <dimension ref="B1:K47"/>
  <sheetViews>
    <sheetView zoomScaleNormal="100" workbookViewId="0">
      <selection activeCell="B9" sqref="B9:K9"/>
    </sheetView>
  </sheetViews>
  <sheetFormatPr baseColWidth="10" defaultRowHeight="15" x14ac:dyDescent="0.25"/>
  <cols>
    <col min="1" max="1" width="8.42578125" style="20" customWidth="1"/>
    <col min="2" max="2" width="11.7109375" style="20" customWidth="1"/>
    <col min="3" max="3" width="24.28515625" style="20" customWidth="1"/>
    <col min="4" max="4" width="19.5703125" style="20" bestFit="1" customWidth="1"/>
    <col min="5" max="5" width="17.7109375" style="20" bestFit="1" customWidth="1"/>
    <col min="6" max="6" width="20.7109375" style="20" bestFit="1" customWidth="1"/>
    <col min="7" max="7" width="19" style="20" bestFit="1" customWidth="1"/>
    <col min="8" max="8" width="19.5703125" style="20" bestFit="1" customWidth="1"/>
    <col min="9" max="10" width="17.7109375" style="20" bestFit="1" customWidth="1"/>
    <col min="11" max="11" width="19" style="20" bestFit="1" customWidth="1"/>
    <col min="12" max="12" width="8.42578125" style="20" customWidth="1"/>
    <col min="13" max="16384" width="11.42578125" style="20"/>
  </cols>
  <sheetData>
    <row r="1" spans="2:11" ht="15" customHeight="1" x14ac:dyDescent="0.25">
      <c r="B1" s="149"/>
      <c r="C1" s="149"/>
      <c r="D1" s="7"/>
      <c r="E1" s="7"/>
      <c r="F1" s="7"/>
      <c r="G1" s="92" t="s">
        <v>28</v>
      </c>
      <c r="H1" s="93"/>
      <c r="I1" s="93"/>
      <c r="J1" s="93"/>
      <c r="K1" s="93"/>
    </row>
    <row r="2" spans="2:11" x14ac:dyDescent="0.25">
      <c r="B2" s="149"/>
      <c r="C2" s="149"/>
      <c r="D2" s="7"/>
      <c r="E2" s="7"/>
      <c r="F2" s="7"/>
      <c r="G2" s="94"/>
      <c r="H2" s="95"/>
      <c r="I2" s="95"/>
      <c r="J2" s="95"/>
      <c r="K2" s="95"/>
    </row>
    <row r="3" spans="2:11" ht="15" customHeight="1" x14ac:dyDescent="0.25">
      <c r="B3" s="149"/>
      <c r="C3" s="149"/>
      <c r="D3" s="7"/>
      <c r="E3" s="7"/>
      <c r="F3" s="7"/>
      <c r="G3" s="98" t="s">
        <v>32</v>
      </c>
      <c r="H3" s="99"/>
      <c r="I3" s="99"/>
      <c r="J3" s="99"/>
      <c r="K3" s="99"/>
    </row>
    <row r="4" spans="2:11" ht="15" customHeight="1" x14ac:dyDescent="0.25">
      <c r="B4" s="149"/>
      <c r="C4" s="149"/>
      <c r="D4" s="7"/>
      <c r="E4" s="7"/>
      <c r="F4" s="7"/>
      <c r="G4" s="98"/>
      <c r="H4" s="99"/>
      <c r="I4" s="99"/>
      <c r="J4" s="99"/>
      <c r="K4" s="99"/>
    </row>
    <row r="5" spans="2:11" x14ac:dyDescent="0.25">
      <c r="B5" s="149"/>
      <c r="C5" s="149"/>
      <c r="D5" s="7"/>
      <c r="E5" s="7"/>
      <c r="F5" s="7"/>
      <c r="G5" s="98"/>
      <c r="H5" s="99"/>
      <c r="I5" s="99"/>
      <c r="J5" s="99"/>
      <c r="K5" s="99"/>
    </row>
    <row r="6" spans="2:11" x14ac:dyDescent="0.25">
      <c r="B6" s="149"/>
      <c r="C6" s="149"/>
      <c r="D6" s="7"/>
      <c r="E6" s="7"/>
      <c r="F6" s="7"/>
      <c r="G6" s="98"/>
      <c r="H6" s="99"/>
      <c r="I6" s="99"/>
      <c r="J6" s="99"/>
      <c r="K6" s="99"/>
    </row>
    <row r="7" spans="2:11" x14ac:dyDescent="0.25">
      <c r="B7" s="7"/>
      <c r="C7" s="7"/>
      <c r="D7" s="7"/>
      <c r="E7" s="7"/>
      <c r="F7" s="7"/>
      <c r="G7" s="7"/>
      <c r="H7" s="7"/>
      <c r="I7" s="7"/>
      <c r="J7" s="7"/>
      <c r="K7" s="7"/>
    </row>
    <row r="8" spans="2:11" x14ac:dyDescent="0.25">
      <c r="B8" s="7"/>
      <c r="C8" s="7"/>
      <c r="D8" s="7"/>
      <c r="E8" s="7"/>
      <c r="F8" s="7"/>
      <c r="G8" s="7"/>
      <c r="H8" s="7"/>
      <c r="I8" s="7"/>
      <c r="J8" s="7"/>
      <c r="K8" s="7"/>
    </row>
    <row r="9" spans="2:11" x14ac:dyDescent="0.25">
      <c r="B9" s="151" t="s">
        <v>53</v>
      </c>
      <c r="C9" s="152"/>
      <c r="D9" s="152"/>
      <c r="E9" s="152"/>
      <c r="F9" s="152"/>
      <c r="G9" s="152"/>
      <c r="H9" s="152"/>
      <c r="I9" s="152"/>
      <c r="J9" s="152"/>
      <c r="K9" s="153"/>
    </row>
    <row r="10" spans="2:11" x14ac:dyDescent="0.25">
      <c r="B10" s="120" t="s">
        <v>117</v>
      </c>
      <c r="C10" s="121"/>
      <c r="D10" s="121"/>
      <c r="E10" s="121"/>
      <c r="F10" s="121"/>
      <c r="G10" s="121"/>
      <c r="H10" s="121"/>
      <c r="I10" s="121"/>
      <c r="J10" s="121"/>
      <c r="K10" s="122"/>
    </row>
    <row r="11" spans="2:11" x14ac:dyDescent="0.25">
      <c r="B11" s="120"/>
      <c r="C11" s="121"/>
      <c r="D11" s="121"/>
      <c r="E11" s="121"/>
      <c r="F11" s="121"/>
      <c r="G11" s="121"/>
      <c r="H11" s="121"/>
      <c r="I11" s="121"/>
      <c r="J11" s="121"/>
      <c r="K11" s="122"/>
    </row>
    <row r="12" spans="2:11" ht="15.75" thickBot="1" x14ac:dyDescent="0.3">
      <c r="B12" s="154"/>
      <c r="C12" s="155"/>
      <c r="D12" s="155"/>
      <c r="E12" s="155"/>
      <c r="F12" s="155"/>
      <c r="G12" s="155"/>
      <c r="H12" s="155"/>
      <c r="I12" s="155"/>
      <c r="J12" s="155"/>
      <c r="K12" s="156"/>
    </row>
    <row r="13" spans="2:11" ht="15" customHeight="1" thickBot="1" x14ac:dyDescent="0.3">
      <c r="B13" s="134" t="s">
        <v>33</v>
      </c>
      <c r="C13" s="176" t="s">
        <v>0</v>
      </c>
      <c r="D13" s="178" t="s">
        <v>87</v>
      </c>
      <c r="E13" s="179"/>
      <c r="F13" s="179"/>
      <c r="G13" s="180"/>
      <c r="H13" s="178" t="s">
        <v>97</v>
      </c>
      <c r="I13" s="179"/>
      <c r="J13" s="179"/>
      <c r="K13" s="180"/>
    </row>
    <row r="14" spans="2:11" ht="15" customHeight="1" x14ac:dyDescent="0.25">
      <c r="B14" s="181"/>
      <c r="C14" s="183"/>
      <c r="D14" s="181" t="s">
        <v>56</v>
      </c>
      <c r="E14" s="181" t="s">
        <v>57</v>
      </c>
      <c r="F14" s="132" t="s">
        <v>74</v>
      </c>
      <c r="G14" s="181" t="s">
        <v>43</v>
      </c>
      <c r="H14" s="181" t="s">
        <v>56</v>
      </c>
      <c r="I14" s="181" t="s">
        <v>57</v>
      </c>
      <c r="J14" s="181" t="s">
        <v>74</v>
      </c>
      <c r="K14" s="181" t="s">
        <v>43</v>
      </c>
    </row>
    <row r="15" spans="2:11" ht="15" customHeight="1" thickBot="1" x14ac:dyDescent="0.3">
      <c r="B15" s="171"/>
      <c r="C15" s="177"/>
      <c r="D15" s="133"/>
      <c r="E15" s="133"/>
      <c r="F15" s="133"/>
      <c r="G15" s="182"/>
      <c r="H15" s="133"/>
      <c r="I15" s="133"/>
      <c r="J15" s="133"/>
      <c r="K15" s="182"/>
    </row>
    <row r="16" spans="2:11" ht="15" customHeight="1" x14ac:dyDescent="0.25">
      <c r="B16" s="166" t="s">
        <v>3</v>
      </c>
      <c r="C16" s="51" t="str">
        <f>PROPER("BARRANQUILLA")</f>
        <v>Barranquilla</v>
      </c>
      <c r="D16" s="67">
        <v>0</v>
      </c>
      <c r="E16" s="67">
        <v>0</v>
      </c>
      <c r="F16" s="55">
        <f t="shared" ref="F16:F31" si="0">E16/$E$31</f>
        <v>0</v>
      </c>
      <c r="G16" s="23" t="s">
        <v>112</v>
      </c>
      <c r="H16" s="67">
        <v>0</v>
      </c>
      <c r="I16" s="67">
        <v>0</v>
      </c>
      <c r="J16" s="23">
        <f t="shared" ref="J16:J31" si="1">I16/$I$31</f>
        <v>0</v>
      </c>
      <c r="K16" s="23" t="s">
        <v>112</v>
      </c>
    </row>
    <row r="17" spans="2:11" x14ac:dyDescent="0.25">
      <c r="B17" s="166"/>
      <c r="C17" s="52" t="s">
        <v>6</v>
      </c>
      <c r="D17" s="63">
        <v>1</v>
      </c>
      <c r="E17" s="63">
        <v>3</v>
      </c>
      <c r="F17" s="55">
        <f t="shared" si="0"/>
        <v>0.75</v>
      </c>
      <c r="G17" s="24">
        <f t="shared" ref="G17:G31" si="2">(E17-D17)/D17</f>
        <v>2</v>
      </c>
      <c r="H17" s="63">
        <v>2896</v>
      </c>
      <c r="I17" s="63">
        <v>2687</v>
      </c>
      <c r="J17" s="24">
        <f t="shared" si="1"/>
        <v>0.9675909254591285</v>
      </c>
      <c r="K17" s="24">
        <f t="shared" ref="K17:K31" si="3">(I17-H17)/H17</f>
        <v>-7.2168508287292821E-2</v>
      </c>
    </row>
    <row r="18" spans="2:11" ht="15" customHeight="1" x14ac:dyDescent="0.25">
      <c r="B18" s="166"/>
      <c r="C18" s="52" t="s">
        <v>8</v>
      </c>
      <c r="D18" s="63">
        <v>0</v>
      </c>
      <c r="E18" s="63">
        <v>0</v>
      </c>
      <c r="F18" s="55">
        <f t="shared" si="0"/>
        <v>0</v>
      </c>
      <c r="G18" s="24" t="s">
        <v>112</v>
      </c>
      <c r="H18" s="63">
        <v>0</v>
      </c>
      <c r="I18" s="63">
        <v>0</v>
      </c>
      <c r="J18" s="24">
        <f t="shared" si="1"/>
        <v>0</v>
      </c>
      <c r="K18" s="24" t="s">
        <v>112</v>
      </c>
    </row>
    <row r="19" spans="2:11" ht="15" customHeight="1" x14ac:dyDescent="0.25">
      <c r="B19" s="166"/>
      <c r="C19" s="52" t="s">
        <v>10</v>
      </c>
      <c r="D19" s="63">
        <v>1</v>
      </c>
      <c r="E19" s="63">
        <v>0</v>
      </c>
      <c r="F19" s="55">
        <f t="shared" si="0"/>
        <v>0</v>
      </c>
      <c r="G19" s="24">
        <f t="shared" si="2"/>
        <v>-1</v>
      </c>
      <c r="H19" s="63">
        <v>94</v>
      </c>
      <c r="I19" s="63">
        <v>0</v>
      </c>
      <c r="J19" s="24">
        <f t="shared" si="1"/>
        <v>0</v>
      </c>
      <c r="K19" s="24">
        <f t="shared" si="3"/>
        <v>-1</v>
      </c>
    </row>
    <row r="20" spans="2:11" ht="15" customHeight="1" x14ac:dyDescent="0.25">
      <c r="B20" s="166"/>
      <c r="C20" s="52" t="s">
        <v>75</v>
      </c>
      <c r="D20" s="63">
        <v>0</v>
      </c>
      <c r="E20" s="63">
        <v>0</v>
      </c>
      <c r="F20" s="55">
        <f t="shared" si="0"/>
        <v>0</v>
      </c>
      <c r="G20" s="24" t="s">
        <v>112</v>
      </c>
      <c r="H20" s="63">
        <v>0</v>
      </c>
      <c r="I20" s="63">
        <v>0</v>
      </c>
      <c r="J20" s="24">
        <f t="shared" si="1"/>
        <v>0</v>
      </c>
      <c r="K20" s="24" t="s">
        <v>112</v>
      </c>
    </row>
    <row r="21" spans="2:11" ht="15" customHeight="1" x14ac:dyDescent="0.25">
      <c r="B21" s="166"/>
      <c r="C21" s="52" t="s">
        <v>7</v>
      </c>
      <c r="D21" s="63">
        <v>0</v>
      </c>
      <c r="E21" s="63">
        <v>0</v>
      </c>
      <c r="F21" s="55">
        <f t="shared" si="0"/>
        <v>0</v>
      </c>
      <c r="G21" s="24" t="s">
        <v>112</v>
      </c>
      <c r="H21" s="63">
        <v>0</v>
      </c>
      <c r="I21" s="63">
        <v>0</v>
      </c>
      <c r="J21" s="24">
        <f t="shared" si="1"/>
        <v>0</v>
      </c>
      <c r="K21" s="24" t="s">
        <v>112</v>
      </c>
    </row>
    <row r="22" spans="2:11" x14ac:dyDescent="0.25">
      <c r="B22" s="166"/>
      <c r="C22" s="52" t="s">
        <v>9</v>
      </c>
      <c r="D22" s="63">
        <v>0</v>
      </c>
      <c r="E22" s="63">
        <v>0</v>
      </c>
      <c r="F22" s="55">
        <f t="shared" si="0"/>
        <v>0</v>
      </c>
      <c r="G22" s="24" t="s">
        <v>112</v>
      </c>
      <c r="H22" s="63">
        <v>0</v>
      </c>
      <c r="I22" s="63">
        <v>0</v>
      </c>
      <c r="J22" s="24">
        <f t="shared" si="1"/>
        <v>0</v>
      </c>
      <c r="K22" s="24" t="s">
        <v>112</v>
      </c>
    </row>
    <row r="23" spans="2:11" x14ac:dyDescent="0.25">
      <c r="B23" s="166"/>
      <c r="C23" s="52" t="s">
        <v>5</v>
      </c>
      <c r="D23" s="63">
        <v>0</v>
      </c>
      <c r="E23" s="63">
        <v>1</v>
      </c>
      <c r="F23" s="55">
        <f t="shared" si="0"/>
        <v>0.25</v>
      </c>
      <c r="G23" s="24" t="s">
        <v>112</v>
      </c>
      <c r="H23" s="63">
        <v>0</v>
      </c>
      <c r="I23" s="63">
        <v>90</v>
      </c>
      <c r="J23" s="24">
        <f t="shared" si="1"/>
        <v>3.2409074540871441E-2</v>
      </c>
      <c r="K23" s="24" t="s">
        <v>112</v>
      </c>
    </row>
    <row r="24" spans="2:11" ht="15.75" thickBot="1" x14ac:dyDescent="0.3">
      <c r="B24" s="166"/>
      <c r="C24" s="53" t="s">
        <v>111</v>
      </c>
      <c r="D24" s="69">
        <v>0</v>
      </c>
      <c r="E24" s="69">
        <v>0</v>
      </c>
      <c r="F24" s="55">
        <f t="shared" si="0"/>
        <v>0</v>
      </c>
      <c r="G24" s="27" t="s">
        <v>112</v>
      </c>
      <c r="H24" s="69">
        <v>0</v>
      </c>
      <c r="I24" s="69">
        <v>0</v>
      </c>
      <c r="J24" s="27">
        <f t="shared" si="1"/>
        <v>0</v>
      </c>
      <c r="K24" s="27" t="s">
        <v>112</v>
      </c>
    </row>
    <row r="25" spans="2:11" ht="15.75" thickBot="1" x14ac:dyDescent="0.3">
      <c r="B25" s="172" t="s">
        <v>42</v>
      </c>
      <c r="C25" s="173"/>
      <c r="D25" s="64">
        <f>SUM(D16:D24)</f>
        <v>2</v>
      </c>
      <c r="E25" s="64">
        <f>SUM(E16:E24)</f>
        <v>4</v>
      </c>
      <c r="F25" s="26">
        <f t="shared" si="0"/>
        <v>1</v>
      </c>
      <c r="G25" s="26">
        <f t="shared" si="2"/>
        <v>1</v>
      </c>
      <c r="H25" s="64">
        <f>SUM(H16:H24)</f>
        <v>2990</v>
      </c>
      <c r="I25" s="64">
        <f>SUM(I16:I24)</f>
        <v>2777</v>
      </c>
      <c r="J25" s="26">
        <f t="shared" si="1"/>
        <v>1</v>
      </c>
      <c r="K25" s="26">
        <f t="shared" si="3"/>
        <v>-7.1237458193979933E-2</v>
      </c>
    </row>
    <row r="26" spans="2:11" x14ac:dyDescent="0.25">
      <c r="B26" s="165" t="s">
        <v>14</v>
      </c>
      <c r="C26" s="51" t="s">
        <v>12</v>
      </c>
      <c r="D26" s="69">
        <v>1</v>
      </c>
      <c r="E26" s="69">
        <v>0</v>
      </c>
      <c r="F26" s="55">
        <f t="shared" si="0"/>
        <v>0</v>
      </c>
      <c r="G26" s="23">
        <f t="shared" si="2"/>
        <v>-1</v>
      </c>
      <c r="H26" s="67">
        <v>61</v>
      </c>
      <c r="I26" s="67">
        <v>0</v>
      </c>
      <c r="J26" s="23">
        <f t="shared" si="1"/>
        <v>0</v>
      </c>
      <c r="K26" s="23">
        <f t="shared" si="3"/>
        <v>-1</v>
      </c>
    </row>
    <row r="27" spans="2:11" x14ac:dyDescent="0.25">
      <c r="B27" s="166"/>
      <c r="C27" s="52" t="s">
        <v>1</v>
      </c>
      <c r="D27" s="63">
        <v>0</v>
      </c>
      <c r="E27" s="63">
        <v>0</v>
      </c>
      <c r="F27" s="55">
        <f t="shared" si="0"/>
        <v>0</v>
      </c>
      <c r="G27" s="24" t="s">
        <v>112</v>
      </c>
      <c r="H27" s="63">
        <v>0</v>
      </c>
      <c r="I27" s="63">
        <v>0</v>
      </c>
      <c r="J27" s="24">
        <f t="shared" si="1"/>
        <v>0</v>
      </c>
      <c r="K27" s="24" t="s">
        <v>112</v>
      </c>
    </row>
    <row r="28" spans="2:11" x14ac:dyDescent="0.25">
      <c r="B28" s="166"/>
      <c r="C28" s="52" t="s">
        <v>11</v>
      </c>
      <c r="D28" s="63">
        <v>0</v>
      </c>
      <c r="E28" s="63">
        <v>0</v>
      </c>
      <c r="F28" s="55">
        <f t="shared" si="0"/>
        <v>0</v>
      </c>
      <c r="G28" s="24" t="s">
        <v>112</v>
      </c>
      <c r="H28" s="63">
        <v>0</v>
      </c>
      <c r="I28" s="63">
        <v>0</v>
      </c>
      <c r="J28" s="24">
        <f t="shared" si="1"/>
        <v>0</v>
      </c>
      <c r="K28" s="24" t="s">
        <v>112</v>
      </c>
    </row>
    <row r="29" spans="2:11" ht="15.75" thickBot="1" x14ac:dyDescent="0.3">
      <c r="B29" s="166"/>
      <c r="C29" s="53" t="s">
        <v>2</v>
      </c>
      <c r="D29" s="69">
        <v>0</v>
      </c>
      <c r="E29" s="69">
        <v>0</v>
      </c>
      <c r="F29" s="55">
        <f t="shared" si="0"/>
        <v>0</v>
      </c>
      <c r="G29" s="27" t="s">
        <v>112</v>
      </c>
      <c r="H29" s="69">
        <v>0</v>
      </c>
      <c r="I29" s="69">
        <v>0</v>
      </c>
      <c r="J29" s="27">
        <f t="shared" si="1"/>
        <v>0</v>
      </c>
      <c r="K29" s="27" t="s">
        <v>112</v>
      </c>
    </row>
    <row r="30" spans="2:11" ht="15.75" thickBot="1" x14ac:dyDescent="0.3">
      <c r="B30" s="172" t="s">
        <v>76</v>
      </c>
      <c r="C30" s="173"/>
      <c r="D30" s="64">
        <f>SUM(D26:D29)</f>
        <v>1</v>
      </c>
      <c r="E30" s="64">
        <f>SUM(E26:E29)</f>
        <v>0</v>
      </c>
      <c r="F30" s="26">
        <f t="shared" si="0"/>
        <v>0</v>
      </c>
      <c r="G30" s="26">
        <f t="shared" si="2"/>
        <v>-1</v>
      </c>
      <c r="H30" s="64">
        <f>SUM(H26:H29)</f>
        <v>61</v>
      </c>
      <c r="I30" s="64">
        <f>SUM(I26:I29)</f>
        <v>0</v>
      </c>
      <c r="J30" s="26">
        <f t="shared" si="1"/>
        <v>0</v>
      </c>
      <c r="K30" s="26">
        <f t="shared" si="3"/>
        <v>-1</v>
      </c>
    </row>
    <row r="31" spans="2:11" ht="15.75" thickBot="1" x14ac:dyDescent="0.3">
      <c r="B31" s="174" t="s">
        <v>73</v>
      </c>
      <c r="C31" s="175"/>
      <c r="D31" s="64">
        <f>D30+D25</f>
        <v>3</v>
      </c>
      <c r="E31" s="64">
        <f>E30+E25</f>
        <v>4</v>
      </c>
      <c r="F31" s="26">
        <f t="shared" si="0"/>
        <v>1</v>
      </c>
      <c r="G31" s="26">
        <f t="shared" si="2"/>
        <v>0.33333333333333331</v>
      </c>
      <c r="H31" s="64">
        <f>H30+H25</f>
        <v>3051</v>
      </c>
      <c r="I31" s="64">
        <f>I30+I25</f>
        <v>2777</v>
      </c>
      <c r="J31" s="26">
        <f t="shared" si="1"/>
        <v>1</v>
      </c>
      <c r="K31" s="26">
        <f t="shared" si="3"/>
        <v>-8.9806620780072108E-2</v>
      </c>
    </row>
    <row r="32" spans="2:11" x14ac:dyDescent="0.25">
      <c r="B32" s="13"/>
      <c r="C32" s="13"/>
      <c r="D32" s="13"/>
      <c r="E32" s="13"/>
      <c r="F32" s="13"/>
      <c r="G32" s="13"/>
      <c r="H32" s="28"/>
      <c r="I32" s="28"/>
      <c r="J32" s="28"/>
      <c r="K32" s="29"/>
    </row>
    <row r="33" spans="2:11" x14ac:dyDescent="0.25">
      <c r="B33" s="28"/>
      <c r="C33" s="28"/>
      <c r="D33" s="28"/>
      <c r="E33" s="28"/>
      <c r="F33" s="28"/>
      <c r="G33" s="28"/>
      <c r="H33" s="28"/>
      <c r="I33" s="28"/>
      <c r="J33" s="28"/>
      <c r="K33" s="29"/>
    </row>
    <row r="34" spans="2:11" x14ac:dyDescent="0.25">
      <c r="B34" s="148" t="s">
        <v>100</v>
      </c>
      <c r="C34" s="148"/>
      <c r="D34" s="148"/>
      <c r="E34" s="148"/>
      <c r="F34" s="148"/>
      <c r="G34" s="148"/>
      <c r="H34" s="148"/>
      <c r="I34" s="148"/>
      <c r="J34" s="148"/>
      <c r="K34" s="148"/>
    </row>
    <row r="35" spans="2:11" x14ac:dyDescent="0.25">
      <c r="B35" s="108" t="s">
        <v>89</v>
      </c>
      <c r="C35" s="108"/>
      <c r="D35" s="108"/>
      <c r="E35" s="108"/>
      <c r="F35" s="108"/>
      <c r="G35" s="108"/>
      <c r="H35" s="108"/>
      <c r="I35" s="108"/>
      <c r="J35" s="108"/>
      <c r="K35" s="108"/>
    </row>
    <row r="36" spans="2:11" x14ac:dyDescent="0.25">
      <c r="B36" s="108"/>
      <c r="C36" s="108"/>
      <c r="D36" s="108"/>
      <c r="E36" s="108"/>
      <c r="F36" s="108"/>
      <c r="G36" s="108"/>
      <c r="H36" s="108"/>
      <c r="I36" s="108"/>
      <c r="J36" s="108"/>
      <c r="K36" s="108"/>
    </row>
    <row r="37" spans="2:11" ht="28.5" customHeight="1" x14ac:dyDescent="0.25">
      <c r="B37" s="108"/>
      <c r="C37" s="108"/>
      <c r="D37" s="108"/>
      <c r="E37" s="108"/>
      <c r="F37" s="108"/>
      <c r="G37" s="108"/>
      <c r="H37" s="108"/>
      <c r="I37" s="108"/>
      <c r="J37" s="108"/>
      <c r="K37" s="108"/>
    </row>
    <row r="38" spans="2:11" hidden="1" x14ac:dyDescent="0.25">
      <c r="B38" s="108"/>
      <c r="C38" s="108"/>
      <c r="D38" s="108"/>
      <c r="E38" s="108"/>
      <c r="F38" s="108"/>
      <c r="G38" s="108"/>
      <c r="H38" s="108"/>
      <c r="I38" s="108"/>
      <c r="J38" s="108"/>
      <c r="K38" s="108"/>
    </row>
    <row r="39" spans="2:11" hidden="1" x14ac:dyDescent="0.25">
      <c r="B39" s="108"/>
      <c r="C39" s="108"/>
      <c r="D39" s="108"/>
      <c r="E39" s="108"/>
      <c r="F39" s="108"/>
      <c r="G39" s="108"/>
      <c r="H39" s="108"/>
      <c r="I39" s="108"/>
      <c r="J39" s="108"/>
      <c r="K39" s="108"/>
    </row>
    <row r="40" spans="2:11" ht="5.25" hidden="1" customHeight="1" x14ac:dyDescent="0.25">
      <c r="B40" s="108"/>
      <c r="C40" s="108"/>
      <c r="D40" s="108"/>
      <c r="E40" s="108"/>
      <c r="F40" s="108"/>
      <c r="G40" s="108"/>
      <c r="H40" s="108"/>
      <c r="I40" s="108"/>
      <c r="J40" s="108"/>
      <c r="K40" s="108"/>
    </row>
    <row r="41" spans="2:11" ht="9" hidden="1" customHeight="1" x14ac:dyDescent="0.25">
      <c r="B41" s="108"/>
      <c r="C41" s="108"/>
      <c r="D41" s="108"/>
      <c r="E41" s="108"/>
      <c r="F41" s="108"/>
      <c r="G41" s="108"/>
      <c r="H41" s="108"/>
      <c r="I41" s="108"/>
      <c r="J41" s="108"/>
      <c r="K41" s="108"/>
    </row>
    <row r="42" spans="2:11" ht="9" customHeight="1" x14ac:dyDescent="0.25">
      <c r="B42" s="108"/>
      <c r="C42" s="108"/>
      <c r="D42" s="108"/>
      <c r="E42" s="108"/>
      <c r="F42" s="108"/>
      <c r="G42" s="108"/>
      <c r="H42" s="108"/>
      <c r="I42" s="108"/>
      <c r="J42" s="108"/>
      <c r="K42" s="108"/>
    </row>
    <row r="43" spans="2:11" x14ac:dyDescent="0.25">
      <c r="B43" s="108"/>
      <c r="C43" s="108"/>
      <c r="D43" s="108"/>
      <c r="E43" s="108"/>
      <c r="F43" s="108"/>
      <c r="G43" s="108"/>
      <c r="H43" s="108"/>
      <c r="I43" s="108"/>
      <c r="J43" s="108"/>
      <c r="K43" s="108"/>
    </row>
    <row r="44" spans="2:11" ht="7.5" customHeight="1" x14ac:dyDescent="0.25">
      <c r="B44" s="109"/>
      <c r="C44" s="109"/>
      <c r="D44" s="109"/>
      <c r="E44" s="109"/>
      <c r="F44" s="109"/>
      <c r="G44" s="109"/>
      <c r="H44" s="109"/>
      <c r="I44" s="109"/>
      <c r="J44" s="109"/>
      <c r="K44" s="109"/>
    </row>
    <row r="47" spans="2:11" x14ac:dyDescent="0.25">
      <c r="C47" s="57"/>
      <c r="D47" s="57"/>
    </row>
  </sheetData>
  <mergeCells count="24">
    <mergeCell ref="K14:K15"/>
    <mergeCell ref="H13:K13"/>
    <mergeCell ref="G1:K2"/>
    <mergeCell ref="G3:K6"/>
    <mergeCell ref="B34:K34"/>
    <mergeCell ref="B1:C6"/>
    <mergeCell ref="B9:K9"/>
    <mergeCell ref="B10:K12"/>
    <mergeCell ref="B35:K44"/>
    <mergeCell ref="D13:G13"/>
    <mergeCell ref="D14:D15"/>
    <mergeCell ref="E14:E15"/>
    <mergeCell ref="F14:F15"/>
    <mergeCell ref="G14:G15"/>
    <mergeCell ref="H14:H15"/>
    <mergeCell ref="I14:I15"/>
    <mergeCell ref="J14:J15"/>
    <mergeCell ref="B16:B24"/>
    <mergeCell ref="B25:C25"/>
    <mergeCell ref="B26:B29"/>
    <mergeCell ref="B30:C30"/>
    <mergeCell ref="B31:C31"/>
    <mergeCell ref="B13:B15"/>
    <mergeCell ref="C13:C15"/>
  </mergeCells>
  <pageMargins left="0.70866141732283472" right="0.70866141732283472" top="0.74803149606299213" bottom="0.74803149606299213" header="0.31496062992125984" footer="0.31496062992125984"/>
  <pageSetup scale="60"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5A11B-B29B-477E-90CB-A018B8038702}">
  <sheetPr>
    <pageSetUpPr fitToPage="1"/>
  </sheetPr>
  <dimension ref="B1:G39"/>
  <sheetViews>
    <sheetView zoomScaleNormal="100" workbookViewId="0">
      <selection activeCell="B9" sqref="B9:G9"/>
    </sheetView>
  </sheetViews>
  <sheetFormatPr baseColWidth="10" defaultRowHeight="15" x14ac:dyDescent="0.25"/>
  <cols>
    <col min="1" max="1" width="8.42578125" style="20" customWidth="1"/>
    <col min="2" max="2" width="11.7109375" style="20" customWidth="1"/>
    <col min="3" max="3" width="24.28515625" style="20" customWidth="1"/>
    <col min="4" max="4" width="19.5703125" style="20" bestFit="1" customWidth="1"/>
    <col min="5" max="5" width="17.7109375" style="20" bestFit="1" customWidth="1"/>
    <col min="6" max="6" width="20.7109375" style="20" bestFit="1" customWidth="1"/>
    <col min="7" max="7" width="19" style="20" bestFit="1" customWidth="1"/>
    <col min="8" max="8" width="8.42578125" style="20" customWidth="1"/>
    <col min="9" max="16384" width="11.42578125" style="20"/>
  </cols>
  <sheetData>
    <row r="1" spans="2:7" ht="15" customHeight="1" x14ac:dyDescent="0.25">
      <c r="B1" s="149"/>
      <c r="C1" s="149"/>
      <c r="D1" s="7"/>
      <c r="E1" s="92" t="s">
        <v>28</v>
      </c>
      <c r="F1" s="93"/>
      <c r="G1" s="93"/>
    </row>
    <row r="2" spans="2:7" x14ac:dyDescent="0.25">
      <c r="B2" s="149"/>
      <c r="C2" s="149"/>
      <c r="D2" s="7"/>
      <c r="E2" s="92"/>
      <c r="F2" s="93"/>
      <c r="G2" s="93"/>
    </row>
    <row r="3" spans="2:7" ht="15" customHeight="1" x14ac:dyDescent="0.25">
      <c r="B3" s="149"/>
      <c r="C3" s="149"/>
      <c r="D3" s="7"/>
      <c r="E3" s="150" t="s">
        <v>32</v>
      </c>
      <c r="F3" s="97"/>
      <c r="G3" s="97"/>
    </row>
    <row r="4" spans="2:7" ht="15" customHeight="1" x14ac:dyDescent="0.25">
      <c r="B4" s="149"/>
      <c r="C4" s="149"/>
      <c r="D4" s="7"/>
      <c r="E4" s="98"/>
      <c r="F4" s="99"/>
      <c r="G4" s="99"/>
    </row>
    <row r="5" spans="2:7" x14ac:dyDescent="0.25">
      <c r="B5" s="149"/>
      <c r="C5" s="149"/>
      <c r="D5" s="7"/>
      <c r="E5" s="98"/>
      <c r="F5" s="99"/>
      <c r="G5" s="99"/>
    </row>
    <row r="6" spans="2:7" x14ac:dyDescent="0.25">
      <c r="B6" s="149"/>
      <c r="C6" s="149"/>
      <c r="D6" s="7"/>
      <c r="E6" s="98"/>
      <c r="F6" s="99"/>
      <c r="G6" s="99"/>
    </row>
    <row r="7" spans="2:7" x14ac:dyDescent="0.25">
      <c r="B7" s="7"/>
      <c r="C7" s="7"/>
      <c r="D7" s="7"/>
      <c r="E7" s="7"/>
      <c r="F7" s="7"/>
      <c r="G7" s="7"/>
    </row>
    <row r="8" spans="2:7" x14ac:dyDescent="0.25">
      <c r="B8" s="7"/>
      <c r="C8" s="7"/>
      <c r="D8" s="7"/>
      <c r="E8" s="7"/>
      <c r="F8" s="7"/>
      <c r="G8" s="7"/>
    </row>
    <row r="9" spans="2:7" x14ac:dyDescent="0.25">
      <c r="B9" s="151" t="s">
        <v>62</v>
      </c>
      <c r="C9" s="152"/>
      <c r="D9" s="152"/>
      <c r="E9" s="152"/>
      <c r="F9" s="152"/>
      <c r="G9" s="153"/>
    </row>
    <row r="10" spans="2:7" x14ac:dyDescent="0.25">
      <c r="B10" s="120" t="s">
        <v>118</v>
      </c>
      <c r="C10" s="121"/>
      <c r="D10" s="121"/>
      <c r="E10" s="121"/>
      <c r="F10" s="121"/>
      <c r="G10" s="122"/>
    </row>
    <row r="11" spans="2:7" x14ac:dyDescent="0.25">
      <c r="B11" s="120"/>
      <c r="C11" s="121"/>
      <c r="D11" s="121"/>
      <c r="E11" s="121"/>
      <c r="F11" s="121"/>
      <c r="G11" s="122"/>
    </row>
    <row r="12" spans="2:7" ht="15.75" thickBot="1" x14ac:dyDescent="0.3">
      <c r="B12" s="154"/>
      <c r="C12" s="155"/>
      <c r="D12" s="155"/>
      <c r="E12" s="155"/>
      <c r="F12" s="155"/>
      <c r="G12" s="156"/>
    </row>
    <row r="13" spans="2:7" ht="15" customHeight="1" x14ac:dyDescent="0.25">
      <c r="B13" s="132" t="s">
        <v>33</v>
      </c>
      <c r="C13" s="132" t="s">
        <v>0</v>
      </c>
      <c r="D13" s="132" t="s">
        <v>56</v>
      </c>
      <c r="E13" s="132" t="s">
        <v>57</v>
      </c>
      <c r="F13" s="132" t="s">
        <v>74</v>
      </c>
      <c r="G13" s="132" t="s">
        <v>43</v>
      </c>
    </row>
    <row r="14" spans="2:7" ht="15" customHeight="1" thickBot="1" x14ac:dyDescent="0.3">
      <c r="B14" s="133"/>
      <c r="C14" s="133"/>
      <c r="D14" s="133"/>
      <c r="E14" s="133"/>
      <c r="F14" s="133"/>
      <c r="G14" s="133"/>
    </row>
    <row r="15" spans="2:7" ht="15" customHeight="1" x14ac:dyDescent="0.25">
      <c r="B15" s="166" t="s">
        <v>3</v>
      </c>
      <c r="C15" s="51" t="str">
        <f>PROPER("BARRANQUILLA")</f>
        <v>Barranquilla</v>
      </c>
      <c r="D15" s="67">
        <v>3</v>
      </c>
      <c r="E15" s="67">
        <v>6</v>
      </c>
      <c r="F15" s="23">
        <f t="shared" ref="F15:F30" si="0">E15/$E$30</f>
        <v>8.4507042253521125E-2</v>
      </c>
      <c r="G15" s="23">
        <f t="shared" ref="G15:G30" si="1">(E15-D15)/D15</f>
        <v>1</v>
      </c>
    </row>
    <row r="16" spans="2:7" x14ac:dyDescent="0.25">
      <c r="B16" s="166"/>
      <c r="C16" s="52" t="s">
        <v>6</v>
      </c>
      <c r="D16" s="63">
        <v>39</v>
      </c>
      <c r="E16" s="63">
        <v>42</v>
      </c>
      <c r="F16" s="23">
        <f t="shared" si="0"/>
        <v>0.59154929577464788</v>
      </c>
      <c r="G16" s="24">
        <f t="shared" si="1"/>
        <v>7.6923076923076927E-2</v>
      </c>
    </row>
    <row r="17" spans="2:7" ht="15" customHeight="1" x14ac:dyDescent="0.25">
      <c r="B17" s="166"/>
      <c r="C17" s="52" t="s">
        <v>8</v>
      </c>
      <c r="D17" s="63">
        <v>0</v>
      </c>
      <c r="E17" s="63">
        <v>0</v>
      </c>
      <c r="F17" s="23">
        <f t="shared" si="0"/>
        <v>0</v>
      </c>
      <c r="G17" s="24" t="s">
        <v>112</v>
      </c>
    </row>
    <row r="18" spans="2:7" ht="15" customHeight="1" x14ac:dyDescent="0.25">
      <c r="B18" s="166"/>
      <c r="C18" s="52" t="s">
        <v>10</v>
      </c>
      <c r="D18" s="63">
        <v>0</v>
      </c>
      <c r="E18" s="63">
        <v>0</v>
      </c>
      <c r="F18" s="23">
        <f t="shared" si="0"/>
        <v>0</v>
      </c>
      <c r="G18" s="24" t="s">
        <v>112</v>
      </c>
    </row>
    <row r="19" spans="2:7" ht="15" customHeight="1" x14ac:dyDescent="0.25">
      <c r="B19" s="166"/>
      <c r="C19" s="52" t="s">
        <v>75</v>
      </c>
      <c r="D19" s="63">
        <v>0</v>
      </c>
      <c r="E19" s="63">
        <v>0</v>
      </c>
      <c r="F19" s="23">
        <f t="shared" si="0"/>
        <v>0</v>
      </c>
      <c r="G19" s="24" t="s">
        <v>112</v>
      </c>
    </row>
    <row r="20" spans="2:7" ht="15" customHeight="1" x14ac:dyDescent="0.25">
      <c r="B20" s="166"/>
      <c r="C20" s="52" t="s">
        <v>7</v>
      </c>
      <c r="D20" s="63">
        <v>0</v>
      </c>
      <c r="E20" s="63">
        <v>0</v>
      </c>
      <c r="F20" s="23">
        <f t="shared" si="0"/>
        <v>0</v>
      </c>
      <c r="G20" s="24" t="s">
        <v>112</v>
      </c>
    </row>
    <row r="21" spans="2:7" x14ac:dyDescent="0.25">
      <c r="B21" s="166"/>
      <c r="C21" s="52" t="s">
        <v>9</v>
      </c>
      <c r="D21" s="63">
        <v>4</v>
      </c>
      <c r="E21" s="63">
        <v>2</v>
      </c>
      <c r="F21" s="23">
        <f t="shared" si="0"/>
        <v>2.8169014084507043E-2</v>
      </c>
      <c r="G21" s="24">
        <f t="shared" si="1"/>
        <v>-0.5</v>
      </c>
    </row>
    <row r="22" spans="2:7" x14ac:dyDescent="0.25">
      <c r="B22" s="166"/>
      <c r="C22" s="52" t="s">
        <v>5</v>
      </c>
      <c r="D22" s="63">
        <v>15</v>
      </c>
      <c r="E22" s="63">
        <v>21</v>
      </c>
      <c r="F22" s="23">
        <f t="shared" si="0"/>
        <v>0.29577464788732394</v>
      </c>
      <c r="G22" s="24">
        <f t="shared" si="1"/>
        <v>0.4</v>
      </c>
    </row>
    <row r="23" spans="2:7" ht="15.75" thickBot="1" x14ac:dyDescent="0.3">
      <c r="B23" s="166"/>
      <c r="C23" s="53" t="s">
        <v>111</v>
      </c>
      <c r="D23" s="69">
        <v>0</v>
      </c>
      <c r="E23" s="69">
        <v>0</v>
      </c>
      <c r="F23" s="23">
        <f t="shared" si="0"/>
        <v>0</v>
      </c>
      <c r="G23" s="27" t="s">
        <v>112</v>
      </c>
    </row>
    <row r="24" spans="2:7" ht="15.75" thickBot="1" x14ac:dyDescent="0.3">
      <c r="B24" s="172" t="s">
        <v>42</v>
      </c>
      <c r="C24" s="173"/>
      <c r="D24" s="64">
        <f>SUM(D15:D23)</f>
        <v>61</v>
      </c>
      <c r="E24" s="64">
        <f>SUM(E15:E23)</f>
        <v>71</v>
      </c>
      <c r="F24" s="26">
        <f t="shared" si="0"/>
        <v>1</v>
      </c>
      <c r="G24" s="26">
        <f t="shared" si="1"/>
        <v>0.16393442622950818</v>
      </c>
    </row>
    <row r="25" spans="2:7" x14ac:dyDescent="0.25">
      <c r="B25" s="165" t="s">
        <v>14</v>
      </c>
      <c r="C25" s="51" t="s">
        <v>12</v>
      </c>
      <c r="D25" s="69">
        <v>0</v>
      </c>
      <c r="E25" s="69">
        <v>0</v>
      </c>
      <c r="F25" s="23">
        <f t="shared" si="0"/>
        <v>0</v>
      </c>
      <c r="G25" s="23" t="s">
        <v>112</v>
      </c>
    </row>
    <row r="26" spans="2:7" x14ac:dyDescent="0.25">
      <c r="B26" s="166"/>
      <c r="C26" s="52" t="s">
        <v>1</v>
      </c>
      <c r="D26" s="63">
        <v>0</v>
      </c>
      <c r="E26" s="63">
        <v>0</v>
      </c>
      <c r="F26" s="23">
        <f t="shared" si="0"/>
        <v>0</v>
      </c>
      <c r="G26" s="24" t="s">
        <v>112</v>
      </c>
    </row>
    <row r="27" spans="2:7" x14ac:dyDescent="0.25">
      <c r="B27" s="166"/>
      <c r="C27" s="52" t="s">
        <v>11</v>
      </c>
      <c r="D27" s="63">
        <v>0</v>
      </c>
      <c r="E27" s="63">
        <v>0</v>
      </c>
      <c r="F27" s="23">
        <f t="shared" si="0"/>
        <v>0</v>
      </c>
      <c r="G27" s="24" t="s">
        <v>112</v>
      </c>
    </row>
    <row r="28" spans="2:7" ht="15.75" thickBot="1" x14ac:dyDescent="0.3">
      <c r="B28" s="166"/>
      <c r="C28" s="53" t="s">
        <v>2</v>
      </c>
      <c r="D28" s="69">
        <v>0</v>
      </c>
      <c r="E28" s="69">
        <v>0</v>
      </c>
      <c r="F28" s="23">
        <f t="shared" si="0"/>
        <v>0</v>
      </c>
      <c r="G28" s="27" t="s">
        <v>112</v>
      </c>
    </row>
    <row r="29" spans="2:7" ht="15.75" thickBot="1" x14ac:dyDescent="0.3">
      <c r="B29" s="172" t="s">
        <v>76</v>
      </c>
      <c r="C29" s="173"/>
      <c r="D29" s="64">
        <f>SUM(D25:D28)</f>
        <v>0</v>
      </c>
      <c r="E29" s="64">
        <f>SUM(E25:E28)</f>
        <v>0</v>
      </c>
      <c r="F29" s="26">
        <f t="shared" si="0"/>
        <v>0</v>
      </c>
      <c r="G29" s="26" t="s">
        <v>112</v>
      </c>
    </row>
    <row r="30" spans="2:7" ht="15.75" thickBot="1" x14ac:dyDescent="0.3">
      <c r="B30" s="174" t="s">
        <v>85</v>
      </c>
      <c r="C30" s="175"/>
      <c r="D30" s="64">
        <f>D29+D24</f>
        <v>61</v>
      </c>
      <c r="E30" s="64">
        <f>E29+E24</f>
        <v>71</v>
      </c>
      <c r="F30" s="26">
        <f t="shared" si="0"/>
        <v>1</v>
      </c>
      <c r="G30" s="26">
        <f t="shared" si="1"/>
        <v>0.16393442622950818</v>
      </c>
    </row>
    <row r="31" spans="2:7" x14ac:dyDescent="0.25">
      <c r="B31" s="13"/>
      <c r="C31" s="13"/>
      <c r="D31" s="13"/>
      <c r="E31" s="13"/>
      <c r="F31" s="13"/>
      <c r="G31" s="13"/>
    </row>
    <row r="32" spans="2:7" x14ac:dyDescent="0.25">
      <c r="B32" s="28"/>
      <c r="C32" s="28"/>
      <c r="D32" s="28"/>
      <c r="E32" s="28"/>
      <c r="F32" s="28"/>
      <c r="G32" s="28"/>
    </row>
    <row r="33" spans="2:7" x14ac:dyDescent="0.25">
      <c r="B33" s="148" t="s">
        <v>100</v>
      </c>
      <c r="C33" s="148"/>
      <c r="D33" s="148"/>
      <c r="E33" s="148"/>
      <c r="F33" s="148"/>
      <c r="G33" s="148"/>
    </row>
    <row r="34" spans="2:7" x14ac:dyDescent="0.25">
      <c r="B34" s="108" t="s">
        <v>90</v>
      </c>
      <c r="C34" s="108"/>
      <c r="D34" s="108"/>
      <c r="E34" s="108"/>
      <c r="F34" s="108"/>
      <c r="G34" s="108"/>
    </row>
    <row r="35" spans="2:7" x14ac:dyDescent="0.25">
      <c r="B35" s="108"/>
      <c r="C35" s="108"/>
      <c r="D35" s="108"/>
      <c r="E35" s="108"/>
      <c r="F35" s="108"/>
      <c r="G35" s="108"/>
    </row>
    <row r="36" spans="2:7" x14ac:dyDescent="0.25">
      <c r="B36" s="108"/>
      <c r="C36" s="108"/>
      <c r="D36" s="108"/>
      <c r="E36" s="108"/>
      <c r="F36" s="108"/>
      <c r="G36" s="108"/>
    </row>
    <row r="37" spans="2:7" x14ac:dyDescent="0.25">
      <c r="B37" s="108"/>
      <c r="C37" s="108"/>
      <c r="D37" s="108"/>
      <c r="E37" s="108"/>
      <c r="F37" s="108"/>
      <c r="G37" s="108"/>
    </row>
    <row r="38" spans="2:7" x14ac:dyDescent="0.25">
      <c r="B38" s="108"/>
      <c r="C38" s="108"/>
      <c r="D38" s="108"/>
      <c r="E38" s="108"/>
      <c r="F38" s="108"/>
      <c r="G38" s="108"/>
    </row>
    <row r="39" spans="2:7" x14ac:dyDescent="0.25">
      <c r="B39" s="109"/>
      <c r="C39" s="109"/>
      <c r="D39" s="109"/>
      <c r="E39" s="109"/>
      <c r="F39" s="109"/>
      <c r="G39" s="109"/>
    </row>
  </sheetData>
  <mergeCells count="18">
    <mergeCell ref="E1:G2"/>
    <mergeCell ref="E3:G6"/>
    <mergeCell ref="B15:B23"/>
    <mergeCell ref="B24:C24"/>
    <mergeCell ref="B25:B28"/>
    <mergeCell ref="E13:E14"/>
    <mergeCell ref="F13:F14"/>
    <mergeCell ref="G13:G14"/>
    <mergeCell ref="B1:C6"/>
    <mergeCell ref="B9:G9"/>
    <mergeCell ref="B10:G12"/>
    <mergeCell ref="D13:D14"/>
    <mergeCell ref="B33:G33"/>
    <mergeCell ref="B34:G39"/>
    <mergeCell ref="B13:B14"/>
    <mergeCell ref="C13:C14"/>
    <mergeCell ref="B29:C29"/>
    <mergeCell ref="B30:C30"/>
  </mergeCells>
  <pageMargins left="0.70866141732283472" right="0.70866141732283472" top="0.74803149606299213" bottom="0.74803149606299213" header="0.31496062992125984" footer="0.31496062992125984"/>
  <pageSetup scale="8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BE2CF-913F-4EBD-9523-5B3B97BF1421}">
  <sheetPr>
    <pageSetUpPr fitToPage="1"/>
  </sheetPr>
  <dimension ref="B1:G41"/>
  <sheetViews>
    <sheetView zoomScaleNormal="100" workbookViewId="0">
      <selection activeCell="B9" sqref="B9:G9"/>
    </sheetView>
  </sheetViews>
  <sheetFormatPr baseColWidth="10" defaultRowHeight="15" x14ac:dyDescent="0.25"/>
  <cols>
    <col min="1" max="1" width="8.42578125" style="20" customWidth="1"/>
    <col min="2" max="2" width="11.7109375" style="20" customWidth="1"/>
    <col min="3" max="3" width="24.28515625" style="20" customWidth="1"/>
    <col min="4" max="4" width="19.5703125" style="20" bestFit="1" customWidth="1"/>
    <col min="5" max="5" width="17.7109375" style="20" bestFit="1" customWidth="1"/>
    <col min="6" max="6" width="20.7109375" style="20" bestFit="1" customWidth="1"/>
    <col min="7" max="7" width="19" style="20" bestFit="1" customWidth="1"/>
    <col min="8" max="8" width="8.42578125" style="20" customWidth="1"/>
    <col min="9" max="16384" width="11.42578125" style="20"/>
  </cols>
  <sheetData>
    <row r="1" spans="2:7" ht="15" customHeight="1" x14ac:dyDescent="0.25">
      <c r="B1" s="149"/>
      <c r="C1" s="149"/>
      <c r="D1" s="7"/>
      <c r="E1" s="92" t="s">
        <v>28</v>
      </c>
      <c r="F1" s="93"/>
      <c r="G1" s="93"/>
    </row>
    <row r="2" spans="2:7" x14ac:dyDescent="0.25">
      <c r="B2" s="149"/>
      <c r="C2" s="149"/>
      <c r="D2" s="7"/>
      <c r="E2" s="92"/>
      <c r="F2" s="93"/>
      <c r="G2" s="93"/>
    </row>
    <row r="3" spans="2:7" ht="15" customHeight="1" x14ac:dyDescent="0.25">
      <c r="B3" s="149"/>
      <c r="C3" s="149"/>
      <c r="D3" s="7"/>
      <c r="E3" s="150" t="s">
        <v>32</v>
      </c>
      <c r="F3" s="97"/>
      <c r="G3" s="97"/>
    </row>
    <row r="4" spans="2:7" ht="15" customHeight="1" x14ac:dyDescent="0.25">
      <c r="B4" s="149"/>
      <c r="C4" s="149"/>
      <c r="D4" s="7"/>
      <c r="E4" s="98"/>
      <c r="F4" s="99"/>
      <c r="G4" s="99"/>
    </row>
    <row r="5" spans="2:7" x14ac:dyDescent="0.25">
      <c r="B5" s="149"/>
      <c r="C5" s="149"/>
      <c r="D5" s="7"/>
      <c r="E5" s="98"/>
      <c r="F5" s="99"/>
      <c r="G5" s="99"/>
    </row>
    <row r="6" spans="2:7" x14ac:dyDescent="0.25">
      <c r="B6" s="149"/>
      <c r="C6" s="149"/>
      <c r="D6" s="7"/>
      <c r="E6" s="98"/>
      <c r="F6" s="99"/>
      <c r="G6" s="99"/>
    </row>
    <row r="7" spans="2:7" x14ac:dyDescent="0.25">
      <c r="B7" s="7"/>
      <c r="C7" s="7"/>
      <c r="D7" s="7"/>
      <c r="E7" s="7"/>
      <c r="F7" s="7"/>
      <c r="G7" s="7"/>
    </row>
    <row r="8" spans="2:7" x14ac:dyDescent="0.25">
      <c r="B8" s="7"/>
      <c r="C8" s="7"/>
      <c r="D8" s="7"/>
      <c r="E8" s="7"/>
      <c r="F8" s="7"/>
      <c r="G8" s="7"/>
    </row>
    <row r="9" spans="2:7" x14ac:dyDescent="0.25">
      <c r="B9" s="151" t="s">
        <v>54</v>
      </c>
      <c r="C9" s="152"/>
      <c r="D9" s="152"/>
      <c r="E9" s="152"/>
      <c r="F9" s="152"/>
      <c r="G9" s="153"/>
    </row>
    <row r="10" spans="2:7" x14ac:dyDescent="0.25">
      <c r="B10" s="120" t="s">
        <v>119</v>
      </c>
      <c r="C10" s="121"/>
      <c r="D10" s="121"/>
      <c r="E10" s="121"/>
      <c r="F10" s="121"/>
      <c r="G10" s="122"/>
    </row>
    <row r="11" spans="2:7" x14ac:dyDescent="0.25">
      <c r="B11" s="120"/>
      <c r="C11" s="121"/>
      <c r="D11" s="121"/>
      <c r="E11" s="121"/>
      <c r="F11" s="121"/>
      <c r="G11" s="122"/>
    </row>
    <row r="12" spans="2:7" ht="15.75" thickBot="1" x14ac:dyDescent="0.3">
      <c r="B12" s="154"/>
      <c r="C12" s="155"/>
      <c r="D12" s="155"/>
      <c r="E12" s="155"/>
      <c r="F12" s="155"/>
      <c r="G12" s="156"/>
    </row>
    <row r="13" spans="2:7" ht="15" customHeight="1" x14ac:dyDescent="0.25">
      <c r="B13" s="132" t="s">
        <v>33</v>
      </c>
      <c r="C13" s="132" t="s">
        <v>0</v>
      </c>
      <c r="D13" s="132" t="s">
        <v>56</v>
      </c>
      <c r="E13" s="132" t="s">
        <v>57</v>
      </c>
      <c r="F13" s="132" t="s">
        <v>86</v>
      </c>
      <c r="G13" s="132" t="s">
        <v>43</v>
      </c>
    </row>
    <row r="14" spans="2:7" ht="15" customHeight="1" thickBot="1" x14ac:dyDescent="0.3">
      <c r="B14" s="133"/>
      <c r="C14" s="133"/>
      <c r="D14" s="133"/>
      <c r="E14" s="133"/>
      <c r="F14" s="133"/>
      <c r="G14" s="133"/>
    </row>
    <row r="15" spans="2:7" ht="15" customHeight="1" x14ac:dyDescent="0.25">
      <c r="B15" s="166" t="s">
        <v>3</v>
      </c>
      <c r="C15" s="51" t="str">
        <f>PROPER("BARRANQUILLA")</f>
        <v>Barranquilla</v>
      </c>
      <c r="D15" s="88">
        <v>0</v>
      </c>
      <c r="E15" s="88">
        <v>0</v>
      </c>
      <c r="F15" s="23" t="s">
        <v>112</v>
      </c>
      <c r="G15" s="23" t="s">
        <v>112</v>
      </c>
    </row>
    <row r="16" spans="2:7" x14ac:dyDescent="0.25">
      <c r="B16" s="166"/>
      <c r="C16" s="52" t="s">
        <v>6</v>
      </c>
      <c r="D16" s="89">
        <v>0</v>
      </c>
      <c r="E16" s="89">
        <v>0</v>
      </c>
      <c r="F16" s="23" t="s">
        <v>112</v>
      </c>
      <c r="G16" s="24" t="s">
        <v>112</v>
      </c>
    </row>
    <row r="17" spans="2:7" ht="15" customHeight="1" x14ac:dyDescent="0.25">
      <c r="B17" s="166"/>
      <c r="C17" s="52" t="s">
        <v>8</v>
      </c>
      <c r="D17" s="89">
        <v>0</v>
      </c>
      <c r="E17" s="89">
        <v>0</v>
      </c>
      <c r="F17" s="23" t="s">
        <v>112</v>
      </c>
      <c r="G17" s="24" t="s">
        <v>112</v>
      </c>
    </row>
    <row r="18" spans="2:7" ht="15" customHeight="1" x14ac:dyDescent="0.25">
      <c r="B18" s="166"/>
      <c r="C18" s="52" t="s">
        <v>10</v>
      </c>
      <c r="D18" s="89">
        <v>0</v>
      </c>
      <c r="E18" s="89">
        <v>0</v>
      </c>
      <c r="F18" s="23" t="s">
        <v>112</v>
      </c>
      <c r="G18" s="24" t="s">
        <v>112</v>
      </c>
    </row>
    <row r="19" spans="2:7" ht="15" customHeight="1" x14ac:dyDescent="0.25">
      <c r="B19" s="166"/>
      <c r="C19" s="52" t="s">
        <v>75</v>
      </c>
      <c r="D19" s="89">
        <v>0</v>
      </c>
      <c r="E19" s="89">
        <v>0</v>
      </c>
      <c r="F19" s="23" t="s">
        <v>112</v>
      </c>
      <c r="G19" s="24" t="s">
        <v>112</v>
      </c>
    </row>
    <row r="20" spans="2:7" ht="15" customHeight="1" x14ac:dyDescent="0.25">
      <c r="B20" s="166"/>
      <c r="C20" s="52" t="s">
        <v>7</v>
      </c>
      <c r="D20" s="89">
        <v>0</v>
      </c>
      <c r="E20" s="89">
        <v>0</v>
      </c>
      <c r="F20" s="23" t="s">
        <v>112</v>
      </c>
      <c r="G20" s="24" t="s">
        <v>112</v>
      </c>
    </row>
    <row r="21" spans="2:7" x14ac:dyDescent="0.25">
      <c r="B21" s="166"/>
      <c r="C21" s="52" t="s">
        <v>9</v>
      </c>
      <c r="D21" s="89">
        <v>0</v>
      </c>
      <c r="E21" s="89">
        <v>0</v>
      </c>
      <c r="F21" s="23" t="s">
        <v>112</v>
      </c>
      <c r="G21" s="24" t="s">
        <v>112</v>
      </c>
    </row>
    <row r="22" spans="2:7" x14ac:dyDescent="0.25">
      <c r="B22" s="166"/>
      <c r="C22" s="52" t="s">
        <v>5</v>
      </c>
      <c r="D22" s="89">
        <v>0</v>
      </c>
      <c r="E22" s="89">
        <v>0</v>
      </c>
      <c r="F22" s="23" t="s">
        <v>112</v>
      </c>
      <c r="G22" s="24" t="s">
        <v>112</v>
      </c>
    </row>
    <row r="23" spans="2:7" ht="15.75" thickBot="1" x14ac:dyDescent="0.3">
      <c r="B23" s="166"/>
      <c r="C23" s="53" t="s">
        <v>111</v>
      </c>
      <c r="D23" s="90">
        <v>1</v>
      </c>
      <c r="E23" s="90">
        <v>0</v>
      </c>
      <c r="F23" s="23" t="s">
        <v>112</v>
      </c>
      <c r="G23" s="27">
        <f t="shared" ref="G23:G30" si="0">(E23-D23)/D23</f>
        <v>-1</v>
      </c>
    </row>
    <row r="24" spans="2:7" ht="15.75" thickBot="1" x14ac:dyDescent="0.3">
      <c r="B24" s="172" t="s">
        <v>42</v>
      </c>
      <c r="C24" s="173"/>
      <c r="D24" s="91">
        <f>SUM(D15:D23)</f>
        <v>1</v>
      </c>
      <c r="E24" s="91">
        <f>SUM(E15:E23)</f>
        <v>0</v>
      </c>
      <c r="F24" s="26" t="s">
        <v>112</v>
      </c>
      <c r="G24" s="26">
        <f t="shared" si="0"/>
        <v>-1</v>
      </c>
    </row>
    <row r="25" spans="2:7" x14ac:dyDescent="0.25">
      <c r="B25" s="165" t="s">
        <v>14</v>
      </c>
      <c r="C25" s="51" t="s">
        <v>12</v>
      </c>
      <c r="D25" s="88">
        <v>0</v>
      </c>
      <c r="E25" s="88">
        <v>0</v>
      </c>
      <c r="F25" s="23" t="s">
        <v>112</v>
      </c>
      <c r="G25" s="23" t="s">
        <v>112</v>
      </c>
    </row>
    <row r="26" spans="2:7" x14ac:dyDescent="0.25">
      <c r="B26" s="166"/>
      <c r="C26" s="52" t="s">
        <v>1</v>
      </c>
      <c r="D26" s="89">
        <v>0</v>
      </c>
      <c r="E26" s="89">
        <v>0</v>
      </c>
      <c r="F26" s="23" t="s">
        <v>112</v>
      </c>
      <c r="G26" s="24" t="s">
        <v>112</v>
      </c>
    </row>
    <row r="27" spans="2:7" x14ac:dyDescent="0.25">
      <c r="B27" s="166"/>
      <c r="C27" s="52" t="s">
        <v>11</v>
      </c>
      <c r="D27" s="89">
        <v>0</v>
      </c>
      <c r="E27" s="89">
        <v>0</v>
      </c>
      <c r="F27" s="23" t="s">
        <v>112</v>
      </c>
      <c r="G27" s="24" t="s">
        <v>112</v>
      </c>
    </row>
    <row r="28" spans="2:7" ht="15.75" thickBot="1" x14ac:dyDescent="0.3">
      <c r="B28" s="166"/>
      <c r="C28" s="53" t="s">
        <v>2</v>
      </c>
      <c r="D28" s="90">
        <v>0</v>
      </c>
      <c r="E28" s="90">
        <v>0</v>
      </c>
      <c r="F28" s="23" t="s">
        <v>112</v>
      </c>
      <c r="G28" s="27" t="s">
        <v>112</v>
      </c>
    </row>
    <row r="29" spans="2:7" ht="15.75" thickBot="1" x14ac:dyDescent="0.3">
      <c r="B29" s="172" t="s">
        <v>76</v>
      </c>
      <c r="C29" s="173"/>
      <c r="D29" s="91">
        <f>SUM(D25:D28)</f>
        <v>0</v>
      </c>
      <c r="E29" s="91">
        <f>SUM(E25:E28)</f>
        <v>0</v>
      </c>
      <c r="F29" s="26" t="s">
        <v>112</v>
      </c>
      <c r="G29" s="26" t="s">
        <v>112</v>
      </c>
    </row>
    <row r="30" spans="2:7" ht="15.75" thickBot="1" x14ac:dyDescent="0.3">
      <c r="B30" s="174" t="s">
        <v>85</v>
      </c>
      <c r="C30" s="175"/>
      <c r="D30" s="91">
        <f>D29+D24</f>
        <v>1</v>
      </c>
      <c r="E30" s="91">
        <f>E29+E24</f>
        <v>0</v>
      </c>
      <c r="F30" s="26" t="s">
        <v>112</v>
      </c>
      <c r="G30" s="26">
        <f t="shared" si="0"/>
        <v>-1</v>
      </c>
    </row>
    <row r="31" spans="2:7" x14ac:dyDescent="0.25">
      <c r="B31" s="13"/>
      <c r="C31" s="13"/>
      <c r="D31" s="13"/>
      <c r="E31" s="13"/>
      <c r="F31" s="13"/>
      <c r="G31" s="13"/>
    </row>
    <row r="32" spans="2:7" x14ac:dyDescent="0.25">
      <c r="B32" s="28"/>
      <c r="C32" s="28"/>
      <c r="D32" s="28"/>
      <c r="E32" s="28"/>
      <c r="F32" s="28"/>
      <c r="G32" s="28"/>
    </row>
    <row r="33" spans="2:7" x14ac:dyDescent="0.25">
      <c r="B33" s="148" t="s">
        <v>100</v>
      </c>
      <c r="C33" s="148"/>
      <c r="D33" s="148"/>
      <c r="E33" s="148"/>
      <c r="F33" s="148"/>
      <c r="G33" s="148"/>
    </row>
    <row r="34" spans="2:7" x14ac:dyDescent="0.25">
      <c r="B34" s="184" t="s">
        <v>91</v>
      </c>
      <c r="C34" s="184"/>
      <c r="D34" s="184"/>
      <c r="E34" s="184"/>
      <c r="F34" s="184"/>
      <c r="G34" s="184"/>
    </row>
    <row r="35" spans="2:7" x14ac:dyDescent="0.25">
      <c r="B35" s="184"/>
      <c r="C35" s="184"/>
      <c r="D35" s="184"/>
      <c r="E35" s="184"/>
      <c r="F35" s="184"/>
      <c r="G35" s="184"/>
    </row>
    <row r="36" spans="2:7" x14ac:dyDescent="0.25">
      <c r="B36" s="184"/>
      <c r="C36" s="184"/>
      <c r="D36" s="184"/>
      <c r="E36" s="184"/>
      <c r="F36" s="184"/>
      <c r="G36" s="184"/>
    </row>
    <row r="37" spans="2:7" x14ac:dyDescent="0.25">
      <c r="B37" s="184"/>
      <c r="C37" s="184"/>
      <c r="D37" s="184"/>
      <c r="E37" s="184"/>
      <c r="F37" s="184"/>
      <c r="G37" s="184"/>
    </row>
    <row r="38" spans="2:7" x14ac:dyDescent="0.25">
      <c r="B38" s="184"/>
      <c r="C38" s="184"/>
      <c r="D38" s="184"/>
      <c r="E38" s="184"/>
      <c r="F38" s="184"/>
      <c r="G38" s="184"/>
    </row>
    <row r="39" spans="2:7" x14ac:dyDescent="0.25">
      <c r="B39" s="184"/>
      <c r="C39" s="184"/>
      <c r="D39" s="184"/>
      <c r="E39" s="184"/>
      <c r="F39" s="184"/>
      <c r="G39" s="184"/>
    </row>
    <row r="40" spans="2:7" x14ac:dyDescent="0.25">
      <c r="B40" s="184"/>
      <c r="C40" s="184"/>
      <c r="D40" s="184"/>
      <c r="E40" s="184"/>
      <c r="F40" s="184"/>
      <c r="G40" s="184"/>
    </row>
    <row r="41" spans="2:7" ht="15.75" customHeight="1" x14ac:dyDescent="0.25">
      <c r="B41" s="185"/>
      <c r="C41" s="185"/>
      <c r="D41" s="185"/>
      <c r="E41" s="185"/>
      <c r="F41" s="185"/>
      <c r="G41" s="185"/>
    </row>
  </sheetData>
  <mergeCells count="18">
    <mergeCell ref="B33:G33"/>
    <mergeCell ref="B34:G41"/>
    <mergeCell ref="G13:G14"/>
    <mergeCell ref="B15:B23"/>
    <mergeCell ref="B24:C24"/>
    <mergeCell ref="B25:B28"/>
    <mergeCell ref="B29:C29"/>
    <mergeCell ref="B30:C30"/>
    <mergeCell ref="B13:B14"/>
    <mergeCell ref="C13:C14"/>
    <mergeCell ref="D13:D14"/>
    <mergeCell ref="E13:E14"/>
    <mergeCell ref="F13:F14"/>
    <mergeCell ref="B1:C6"/>
    <mergeCell ref="E1:G2"/>
    <mergeCell ref="E3:G6"/>
    <mergeCell ref="B9:G9"/>
    <mergeCell ref="B10:G12"/>
  </mergeCells>
  <pageMargins left="0.70866141732283472" right="0.70866141732283472" top="0.74803149606299213" bottom="0.74803149606299213" header="0.31496062992125984" footer="0.31496062992125984"/>
  <pageSetup scale="8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25440-DB01-414F-89C6-969260264AA3}">
  <sheetPr>
    <pageSetUpPr fitToPage="1"/>
  </sheetPr>
  <dimension ref="B1:G43"/>
  <sheetViews>
    <sheetView zoomScaleNormal="100" workbookViewId="0">
      <selection activeCell="B9" sqref="B9:G9"/>
    </sheetView>
  </sheetViews>
  <sheetFormatPr baseColWidth="10" defaultRowHeight="15" x14ac:dyDescent="0.25"/>
  <cols>
    <col min="1" max="1" width="8.42578125" style="20" customWidth="1"/>
    <col min="2" max="2" width="11.7109375" style="20" customWidth="1"/>
    <col min="3" max="3" width="24.28515625" style="20" customWidth="1"/>
    <col min="4" max="4" width="19.5703125" style="20" bestFit="1" customWidth="1"/>
    <col min="5" max="5" width="17.7109375" style="20" bestFit="1" customWidth="1"/>
    <col min="6" max="6" width="20.7109375" style="20" bestFit="1" customWidth="1"/>
    <col min="7" max="7" width="19" style="20" bestFit="1" customWidth="1"/>
    <col min="8" max="8" width="8.42578125" style="20" customWidth="1"/>
    <col min="9" max="16384" width="11.42578125" style="20"/>
  </cols>
  <sheetData>
    <row r="1" spans="2:7" ht="15" customHeight="1" x14ac:dyDescent="0.25">
      <c r="B1" s="149"/>
      <c r="C1" s="149"/>
      <c r="D1" s="7"/>
      <c r="E1" s="92" t="s">
        <v>28</v>
      </c>
      <c r="F1" s="93"/>
      <c r="G1" s="93"/>
    </row>
    <row r="2" spans="2:7" x14ac:dyDescent="0.25">
      <c r="B2" s="149"/>
      <c r="C2" s="149"/>
      <c r="D2" s="7"/>
      <c r="E2" s="92"/>
      <c r="F2" s="93"/>
      <c r="G2" s="93"/>
    </row>
    <row r="3" spans="2:7" ht="15" customHeight="1" x14ac:dyDescent="0.25">
      <c r="B3" s="149"/>
      <c r="C3" s="149"/>
      <c r="D3" s="7"/>
      <c r="E3" s="150" t="s">
        <v>32</v>
      </c>
      <c r="F3" s="97"/>
      <c r="G3" s="97"/>
    </row>
    <row r="4" spans="2:7" ht="15" customHeight="1" x14ac:dyDescent="0.25">
      <c r="B4" s="149"/>
      <c r="C4" s="149"/>
      <c r="D4" s="7"/>
      <c r="E4" s="98"/>
      <c r="F4" s="99"/>
      <c r="G4" s="99"/>
    </row>
    <row r="5" spans="2:7" x14ac:dyDescent="0.25">
      <c r="B5" s="149"/>
      <c r="C5" s="149"/>
      <c r="D5" s="7"/>
      <c r="E5" s="98"/>
      <c r="F5" s="99"/>
      <c r="G5" s="99"/>
    </row>
    <row r="6" spans="2:7" x14ac:dyDescent="0.25">
      <c r="B6" s="149"/>
      <c r="C6" s="149"/>
      <c r="D6" s="7"/>
      <c r="E6" s="98"/>
      <c r="F6" s="99"/>
      <c r="G6" s="99"/>
    </row>
    <row r="7" spans="2:7" x14ac:dyDescent="0.25">
      <c r="B7" s="7"/>
      <c r="C7" s="7"/>
      <c r="D7" s="7"/>
      <c r="E7" s="7"/>
      <c r="F7" s="7"/>
      <c r="G7" s="7"/>
    </row>
    <row r="8" spans="2:7" x14ac:dyDescent="0.25">
      <c r="B8" s="7"/>
      <c r="C8" s="7"/>
      <c r="D8" s="7"/>
      <c r="E8" s="7"/>
      <c r="F8" s="7"/>
      <c r="G8" s="7"/>
    </row>
    <row r="9" spans="2:7" x14ac:dyDescent="0.25">
      <c r="B9" s="151" t="s">
        <v>55</v>
      </c>
      <c r="C9" s="152"/>
      <c r="D9" s="152"/>
      <c r="E9" s="152"/>
      <c r="F9" s="152"/>
      <c r="G9" s="153"/>
    </row>
    <row r="10" spans="2:7" x14ac:dyDescent="0.25">
      <c r="B10" s="120" t="s">
        <v>120</v>
      </c>
      <c r="C10" s="121"/>
      <c r="D10" s="121"/>
      <c r="E10" s="121"/>
      <c r="F10" s="121"/>
      <c r="G10" s="122"/>
    </row>
    <row r="11" spans="2:7" x14ac:dyDescent="0.25">
      <c r="B11" s="120"/>
      <c r="C11" s="121"/>
      <c r="D11" s="121"/>
      <c r="E11" s="121"/>
      <c r="F11" s="121"/>
      <c r="G11" s="122"/>
    </row>
    <row r="12" spans="2:7" ht="15.75" thickBot="1" x14ac:dyDescent="0.3">
      <c r="B12" s="154"/>
      <c r="C12" s="155"/>
      <c r="D12" s="155"/>
      <c r="E12" s="155"/>
      <c r="F12" s="155"/>
      <c r="G12" s="156"/>
    </row>
    <row r="13" spans="2:7" ht="15" customHeight="1" x14ac:dyDescent="0.25">
      <c r="B13" s="132" t="s">
        <v>33</v>
      </c>
      <c r="C13" s="132" t="s">
        <v>0</v>
      </c>
      <c r="D13" s="132" t="s">
        <v>56</v>
      </c>
      <c r="E13" s="132" t="s">
        <v>57</v>
      </c>
      <c r="F13" s="132" t="s">
        <v>86</v>
      </c>
      <c r="G13" s="132" t="s">
        <v>43</v>
      </c>
    </row>
    <row r="14" spans="2:7" ht="15" customHeight="1" thickBot="1" x14ac:dyDescent="0.3">
      <c r="B14" s="133"/>
      <c r="C14" s="133"/>
      <c r="D14" s="133"/>
      <c r="E14" s="133"/>
      <c r="F14" s="133"/>
      <c r="G14" s="133"/>
    </row>
    <row r="15" spans="2:7" ht="15" customHeight="1" x14ac:dyDescent="0.25">
      <c r="B15" s="166" t="s">
        <v>3</v>
      </c>
      <c r="C15" s="51" t="str">
        <f>PROPER("BARRANQUILLA")</f>
        <v>Barranquilla</v>
      </c>
      <c r="D15" s="67">
        <v>0</v>
      </c>
      <c r="E15" s="67">
        <v>0</v>
      </c>
      <c r="F15" s="23">
        <f t="shared" ref="F15:F23" si="0">E15/$E$30</f>
        <v>0</v>
      </c>
      <c r="G15" s="23" t="s">
        <v>112</v>
      </c>
    </row>
    <row r="16" spans="2:7" x14ac:dyDescent="0.25">
      <c r="B16" s="166"/>
      <c r="C16" s="52" t="s">
        <v>6</v>
      </c>
      <c r="D16" s="63">
        <v>1</v>
      </c>
      <c r="E16" s="63">
        <v>0</v>
      </c>
      <c r="F16" s="23">
        <f t="shared" si="0"/>
        <v>0</v>
      </c>
      <c r="G16" s="24">
        <f t="shared" ref="G16:G30" si="1">(E16-D16)/D16</f>
        <v>-1</v>
      </c>
    </row>
    <row r="17" spans="2:7" ht="15" customHeight="1" x14ac:dyDescent="0.25">
      <c r="B17" s="166"/>
      <c r="C17" s="52" t="s">
        <v>8</v>
      </c>
      <c r="D17" s="63">
        <v>0</v>
      </c>
      <c r="E17" s="63">
        <v>0</v>
      </c>
      <c r="F17" s="23">
        <f t="shared" si="0"/>
        <v>0</v>
      </c>
      <c r="G17" s="24" t="s">
        <v>112</v>
      </c>
    </row>
    <row r="18" spans="2:7" ht="15" customHeight="1" x14ac:dyDescent="0.25">
      <c r="B18" s="166"/>
      <c r="C18" s="52" t="s">
        <v>10</v>
      </c>
      <c r="D18" s="63">
        <v>0</v>
      </c>
      <c r="E18" s="63">
        <v>0</v>
      </c>
      <c r="F18" s="23">
        <f t="shared" si="0"/>
        <v>0</v>
      </c>
      <c r="G18" s="24" t="s">
        <v>112</v>
      </c>
    </row>
    <row r="19" spans="2:7" ht="15" customHeight="1" x14ac:dyDescent="0.25">
      <c r="B19" s="166"/>
      <c r="C19" s="52" t="s">
        <v>75</v>
      </c>
      <c r="D19" s="63">
        <v>0</v>
      </c>
      <c r="E19" s="63">
        <v>0</v>
      </c>
      <c r="F19" s="23">
        <f t="shared" si="0"/>
        <v>0</v>
      </c>
      <c r="G19" s="24" t="s">
        <v>112</v>
      </c>
    </row>
    <row r="20" spans="2:7" ht="15" customHeight="1" x14ac:dyDescent="0.25">
      <c r="B20" s="166"/>
      <c r="C20" s="52" t="s">
        <v>7</v>
      </c>
      <c r="D20" s="63">
        <v>0</v>
      </c>
      <c r="E20" s="63">
        <v>0</v>
      </c>
      <c r="F20" s="23">
        <f t="shared" si="0"/>
        <v>0</v>
      </c>
      <c r="G20" s="24" t="s">
        <v>112</v>
      </c>
    </row>
    <row r="21" spans="2:7" x14ac:dyDescent="0.25">
      <c r="B21" s="166"/>
      <c r="C21" s="52" t="s">
        <v>9</v>
      </c>
      <c r="D21" s="63">
        <v>0</v>
      </c>
      <c r="E21" s="63">
        <v>0</v>
      </c>
      <c r="F21" s="23">
        <f t="shared" si="0"/>
        <v>0</v>
      </c>
      <c r="G21" s="24" t="s">
        <v>112</v>
      </c>
    </row>
    <row r="22" spans="2:7" x14ac:dyDescent="0.25">
      <c r="B22" s="166"/>
      <c r="C22" s="52" t="s">
        <v>5</v>
      </c>
      <c r="D22" s="63">
        <v>0</v>
      </c>
      <c r="E22" s="63">
        <v>0</v>
      </c>
      <c r="F22" s="23">
        <f t="shared" si="0"/>
        <v>0</v>
      </c>
      <c r="G22" s="24" t="s">
        <v>112</v>
      </c>
    </row>
    <row r="23" spans="2:7" ht="15.75" thickBot="1" x14ac:dyDescent="0.3">
      <c r="B23" s="166"/>
      <c r="C23" s="53" t="s">
        <v>111</v>
      </c>
      <c r="D23" s="69">
        <v>0</v>
      </c>
      <c r="E23" s="69">
        <v>0</v>
      </c>
      <c r="F23" s="23">
        <f t="shared" si="0"/>
        <v>0</v>
      </c>
      <c r="G23" s="27" t="s">
        <v>112</v>
      </c>
    </row>
    <row r="24" spans="2:7" ht="15.75" thickBot="1" x14ac:dyDescent="0.3">
      <c r="B24" s="172" t="s">
        <v>42</v>
      </c>
      <c r="C24" s="173"/>
      <c r="D24" s="64">
        <f>SUM(D15:D23)</f>
        <v>1</v>
      </c>
      <c r="E24" s="64">
        <f>SUM(E15:E23)</f>
        <v>0</v>
      </c>
      <c r="F24" s="26">
        <f>E24/E30</f>
        <v>0</v>
      </c>
      <c r="G24" s="26">
        <f t="shared" si="1"/>
        <v>-1</v>
      </c>
    </row>
    <row r="25" spans="2:7" x14ac:dyDescent="0.25">
      <c r="B25" s="165" t="s">
        <v>14</v>
      </c>
      <c r="C25" s="51" t="s">
        <v>12</v>
      </c>
      <c r="D25" s="69">
        <v>0</v>
      </c>
      <c r="E25" s="69">
        <v>0</v>
      </c>
      <c r="F25" s="23">
        <f>E25/$E$30</f>
        <v>0</v>
      </c>
      <c r="G25" s="23" t="s">
        <v>112</v>
      </c>
    </row>
    <row r="26" spans="2:7" x14ac:dyDescent="0.25">
      <c r="B26" s="166"/>
      <c r="C26" s="52" t="s">
        <v>1</v>
      </c>
      <c r="D26" s="63">
        <v>1</v>
      </c>
      <c r="E26" s="63">
        <v>1</v>
      </c>
      <c r="F26" s="23">
        <f>E26/$E$30</f>
        <v>1</v>
      </c>
      <c r="G26" s="24">
        <f t="shared" si="1"/>
        <v>0</v>
      </c>
    </row>
    <row r="27" spans="2:7" x14ac:dyDescent="0.25">
      <c r="B27" s="166"/>
      <c r="C27" s="52" t="s">
        <v>11</v>
      </c>
      <c r="D27" s="63">
        <v>0</v>
      </c>
      <c r="E27" s="63">
        <v>0</v>
      </c>
      <c r="F27" s="23">
        <f>E27/$E$30</f>
        <v>0</v>
      </c>
      <c r="G27" s="24" t="s">
        <v>112</v>
      </c>
    </row>
    <row r="28" spans="2:7" ht="15.75" thickBot="1" x14ac:dyDescent="0.3">
      <c r="B28" s="166"/>
      <c r="C28" s="53" t="s">
        <v>2</v>
      </c>
      <c r="D28" s="69">
        <v>0</v>
      </c>
      <c r="E28" s="69">
        <v>0</v>
      </c>
      <c r="F28" s="23">
        <f>E28/$E$30</f>
        <v>0</v>
      </c>
      <c r="G28" s="27" t="s">
        <v>112</v>
      </c>
    </row>
    <row r="29" spans="2:7" ht="15.75" thickBot="1" x14ac:dyDescent="0.3">
      <c r="B29" s="172" t="s">
        <v>76</v>
      </c>
      <c r="C29" s="173"/>
      <c r="D29" s="64">
        <f>SUM(D25:D28)</f>
        <v>1</v>
      </c>
      <c r="E29" s="64">
        <f>SUM(E25:E28)</f>
        <v>1</v>
      </c>
      <c r="F29" s="26">
        <f>E29/E30</f>
        <v>1</v>
      </c>
      <c r="G29" s="26">
        <f t="shared" si="1"/>
        <v>0</v>
      </c>
    </row>
    <row r="30" spans="2:7" ht="15.75" thickBot="1" x14ac:dyDescent="0.3">
      <c r="B30" s="174" t="s">
        <v>73</v>
      </c>
      <c r="C30" s="175"/>
      <c r="D30" s="64">
        <f>D29+D24</f>
        <v>2</v>
      </c>
      <c r="E30" s="64">
        <f>E29+E24</f>
        <v>1</v>
      </c>
      <c r="F30" s="26">
        <f>E30/E30</f>
        <v>1</v>
      </c>
      <c r="G30" s="26">
        <f t="shared" si="1"/>
        <v>-0.5</v>
      </c>
    </row>
    <row r="31" spans="2:7" x14ac:dyDescent="0.25">
      <c r="B31" s="13"/>
      <c r="C31" s="13"/>
      <c r="D31" s="13"/>
      <c r="E31" s="13"/>
      <c r="F31" s="13"/>
      <c r="G31" s="13"/>
    </row>
    <row r="32" spans="2:7" x14ac:dyDescent="0.25">
      <c r="B32" s="28"/>
      <c r="C32" s="28"/>
      <c r="D32" s="28"/>
      <c r="E32" s="28"/>
      <c r="F32" s="28"/>
      <c r="G32" s="28"/>
    </row>
    <row r="33" spans="2:7" x14ac:dyDescent="0.25">
      <c r="B33" s="148" t="s">
        <v>100</v>
      </c>
      <c r="C33" s="148"/>
      <c r="D33" s="148"/>
      <c r="E33" s="148"/>
      <c r="F33" s="148"/>
      <c r="G33" s="148"/>
    </row>
    <row r="34" spans="2:7" x14ac:dyDescent="0.25">
      <c r="B34" s="184" t="s">
        <v>92</v>
      </c>
      <c r="C34" s="184"/>
      <c r="D34" s="184"/>
      <c r="E34" s="184"/>
      <c r="F34" s="184"/>
      <c r="G34" s="184"/>
    </row>
    <row r="35" spans="2:7" x14ac:dyDescent="0.25">
      <c r="B35" s="184"/>
      <c r="C35" s="184"/>
      <c r="D35" s="184"/>
      <c r="E35" s="184"/>
      <c r="F35" s="184"/>
      <c r="G35" s="184"/>
    </row>
    <row r="36" spans="2:7" x14ac:dyDescent="0.25">
      <c r="B36" s="184"/>
      <c r="C36" s="184"/>
      <c r="D36" s="184"/>
      <c r="E36" s="184"/>
      <c r="F36" s="184"/>
      <c r="G36" s="184"/>
    </row>
    <row r="37" spans="2:7" x14ac:dyDescent="0.25">
      <c r="B37" s="184"/>
      <c r="C37" s="184"/>
      <c r="D37" s="184"/>
      <c r="E37" s="184"/>
      <c r="F37" s="184"/>
      <c r="G37" s="184"/>
    </row>
    <row r="38" spans="2:7" x14ac:dyDescent="0.25">
      <c r="B38" s="184"/>
      <c r="C38" s="184"/>
      <c r="D38" s="184"/>
      <c r="E38" s="184"/>
      <c r="F38" s="184"/>
      <c r="G38" s="184"/>
    </row>
    <row r="39" spans="2:7" x14ac:dyDescent="0.25">
      <c r="B39" s="184"/>
      <c r="C39" s="184"/>
      <c r="D39" s="184"/>
      <c r="E39" s="184"/>
      <c r="F39" s="184"/>
      <c r="G39" s="184"/>
    </row>
    <row r="40" spans="2:7" x14ac:dyDescent="0.25">
      <c r="B40" s="184"/>
      <c r="C40" s="184"/>
      <c r="D40" s="184"/>
      <c r="E40" s="184"/>
      <c r="F40" s="184"/>
      <c r="G40" s="184"/>
    </row>
    <row r="41" spans="2:7" x14ac:dyDescent="0.25">
      <c r="B41" s="184"/>
      <c r="C41" s="184"/>
      <c r="D41" s="184"/>
      <c r="E41" s="184"/>
      <c r="F41" s="184"/>
      <c r="G41" s="184"/>
    </row>
    <row r="42" spans="2:7" x14ac:dyDescent="0.25">
      <c r="B42" s="184"/>
      <c r="C42" s="184"/>
      <c r="D42" s="184"/>
      <c r="E42" s="184"/>
      <c r="F42" s="184"/>
      <c r="G42" s="184"/>
    </row>
    <row r="43" spans="2:7" x14ac:dyDescent="0.25">
      <c r="B43" s="185"/>
      <c r="C43" s="185"/>
      <c r="D43" s="185"/>
      <c r="E43" s="185"/>
      <c r="F43" s="185"/>
      <c r="G43" s="185"/>
    </row>
  </sheetData>
  <mergeCells count="18">
    <mergeCell ref="B33:G33"/>
    <mergeCell ref="B34:G43"/>
    <mergeCell ref="G13:G14"/>
    <mergeCell ref="B15:B23"/>
    <mergeCell ref="B24:C24"/>
    <mergeCell ref="B25:B28"/>
    <mergeCell ref="B29:C29"/>
    <mergeCell ref="B30:C30"/>
    <mergeCell ref="B13:B14"/>
    <mergeCell ref="C13:C14"/>
    <mergeCell ref="D13:D14"/>
    <mergeCell ref="E13:E14"/>
    <mergeCell ref="F13:F14"/>
    <mergeCell ref="B1:C6"/>
    <mergeCell ref="E1:G2"/>
    <mergeCell ref="E3:G6"/>
    <mergeCell ref="B9:G9"/>
    <mergeCell ref="B10:G12"/>
  </mergeCells>
  <pageMargins left="0.70866141732283472" right="0.70866141732283472" top="0.74803149606299213" bottom="0.74803149606299213" header="0.31496062992125984" footer="0.31496062992125984"/>
  <pageSetup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13</vt:i4>
      </vt:variant>
    </vt:vector>
  </HeadingPairs>
  <TitlesOfParts>
    <vt:vector size="24" baseType="lpstr">
      <vt:lpstr>ÍNDICE</vt:lpstr>
      <vt:lpstr>Cuadro 1</vt:lpstr>
      <vt:lpstr>Cuadro 2</vt:lpstr>
      <vt:lpstr>Cuadro 3</vt:lpstr>
      <vt:lpstr>Cuadro 4</vt:lpstr>
      <vt:lpstr>Cuadro 5</vt:lpstr>
      <vt:lpstr>Cuadro 6</vt:lpstr>
      <vt:lpstr>Cuadro 7</vt:lpstr>
      <vt:lpstr>Cuadro 8</vt:lpstr>
      <vt:lpstr>Cuadro 9</vt:lpstr>
      <vt:lpstr>Cuadro 10</vt:lpstr>
      <vt:lpstr>'Cuadro 1'!Área_de_impresión</vt:lpstr>
      <vt:lpstr>'Cuadro 10'!Área_de_impresión</vt:lpstr>
      <vt:lpstr>'Cuadro 2'!Área_de_impresión</vt:lpstr>
      <vt:lpstr>'Cuadro 3'!Área_de_impresión</vt:lpstr>
      <vt:lpstr>'Cuadro 4'!Área_de_impresión</vt:lpstr>
      <vt:lpstr>'Cuadro 5'!Área_de_impresión</vt:lpstr>
      <vt:lpstr>'Cuadro 6'!Área_de_impresión</vt:lpstr>
      <vt:lpstr>'Cuadro 7'!Área_de_impresión</vt:lpstr>
      <vt:lpstr>'Cuadro 8'!Área_de_impresión</vt:lpstr>
      <vt:lpstr>'Cuadro 9'!Área_de_impresión</vt:lpstr>
      <vt:lpstr>ÍNDICE!Área_de_impresión</vt:lpstr>
      <vt:lpstr>'Cuadro 10'!Títulos_a_imprimir</vt:lpstr>
      <vt:lpstr>'Cuadro 3'!Títulos_a_imprimir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Espinosa</dc:creator>
  <cp:lastModifiedBy>Lina Tellez</cp:lastModifiedBy>
  <cp:lastPrinted>2024-12-16T20:46:53Z</cp:lastPrinted>
  <dcterms:created xsi:type="dcterms:W3CDTF">2022-06-23T14:58:32Z</dcterms:created>
  <dcterms:modified xsi:type="dcterms:W3CDTF">2024-12-16T20:47:01Z</dcterms:modified>
</cp:coreProperties>
</file>