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ellez\Downloads\"/>
    </mc:Choice>
  </mc:AlternateContent>
  <xr:revisionPtr revIDLastSave="0" documentId="13_ncr:1_{39281319-E20B-4268-ABF0-33FDBC3BFB1A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INDICE" sheetId="10" r:id="rId1"/>
    <sheet name="SH1" sheetId="11" r:id="rId2"/>
    <sheet name="SH2" sheetId="14" r:id="rId3"/>
  </sheets>
  <definedNames>
    <definedName name="_Cuadro_FOR010" localSheetId="2">#REF!</definedName>
    <definedName name="_Cuadro_FOR010">#REF!</definedName>
    <definedName name="_xlnm.Print_Area" localSheetId="2">'SH2'!$A$9:$AT$254</definedName>
    <definedName name="Campo_obligatorio" localSheetId="2">#REF!</definedName>
    <definedName name="Campo_obligatorio">#REF!</definedName>
    <definedName name="Contenido_de_la_tabla" localSheetId="2">#REF!</definedName>
    <definedName name="Contenido_de_la_tabla">#REF!</definedName>
    <definedName name="Descipción_de_la_variable" localSheetId="2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224" i="14" l="1"/>
  <c r="CR222" i="14"/>
  <c r="CQ222" i="14"/>
  <c r="CS220" i="14"/>
  <c r="CS219" i="14"/>
  <c r="CS218" i="14"/>
  <c r="CS217" i="14"/>
  <c r="CR215" i="14"/>
  <c r="CQ215" i="14"/>
  <c r="CS214" i="14"/>
  <c r="CS213" i="14"/>
  <c r="CS212" i="14"/>
  <c r="CS215" i="14" s="1"/>
  <c r="CR209" i="14"/>
  <c r="CQ209" i="14"/>
  <c r="CS208" i="14"/>
  <c r="CR206" i="14"/>
  <c r="CQ206" i="14"/>
  <c r="CS204" i="14"/>
  <c r="CS203" i="14"/>
  <c r="CS202" i="14"/>
  <c r="CS201" i="14"/>
  <c r="CR199" i="14"/>
  <c r="CQ199" i="14"/>
  <c r="CS198" i="14"/>
  <c r="CS197" i="14"/>
  <c r="CS196" i="14"/>
  <c r="CR193" i="14"/>
  <c r="CQ193" i="14"/>
  <c r="CS192" i="14"/>
  <c r="CR190" i="14"/>
  <c r="CQ190" i="14"/>
  <c r="CS188" i="14"/>
  <c r="CS187" i="14"/>
  <c r="CS186" i="14"/>
  <c r="CS185" i="14"/>
  <c r="CR183" i="14"/>
  <c r="CQ183" i="14"/>
  <c r="CS182" i="14"/>
  <c r="CS181" i="14"/>
  <c r="CS180" i="14"/>
  <c r="CR177" i="14"/>
  <c r="CQ177" i="14"/>
  <c r="CS176" i="14"/>
  <c r="CR174" i="14"/>
  <c r="CQ174" i="14"/>
  <c r="CS173" i="14"/>
  <c r="CS172" i="14"/>
  <c r="CS171" i="14"/>
  <c r="CS170" i="14"/>
  <c r="CS169" i="14"/>
  <c r="CR167" i="14"/>
  <c r="CQ167" i="14"/>
  <c r="CS166" i="14"/>
  <c r="CS165" i="14"/>
  <c r="CS164" i="14"/>
  <c r="CR157" i="14"/>
  <c r="CQ157" i="14"/>
  <c r="CS156" i="14"/>
  <c r="CR154" i="14"/>
  <c r="CQ154" i="14"/>
  <c r="CS153" i="14"/>
  <c r="CS152" i="14"/>
  <c r="CS151" i="14"/>
  <c r="CS150" i="14"/>
  <c r="CS149" i="14"/>
  <c r="CR147" i="14"/>
  <c r="CQ147" i="14"/>
  <c r="CS146" i="14"/>
  <c r="CS145" i="14"/>
  <c r="CS144" i="14"/>
  <c r="CR141" i="14"/>
  <c r="CQ141" i="14"/>
  <c r="CS140" i="14"/>
  <c r="CR138" i="14"/>
  <c r="CQ138" i="14"/>
  <c r="CS137" i="14"/>
  <c r="CS136" i="14"/>
  <c r="CS135" i="14"/>
  <c r="CS134" i="14"/>
  <c r="CS133" i="14"/>
  <c r="CR131" i="14"/>
  <c r="CQ131" i="14"/>
  <c r="CS130" i="14"/>
  <c r="CS129" i="14"/>
  <c r="CS128" i="14"/>
  <c r="CR125" i="14"/>
  <c r="CQ125" i="14"/>
  <c r="CS125" i="14" s="1"/>
  <c r="CS124" i="14"/>
  <c r="CR122" i="14"/>
  <c r="CQ122" i="14"/>
  <c r="CS121" i="14"/>
  <c r="CS120" i="14"/>
  <c r="CS119" i="14"/>
  <c r="CS118" i="14"/>
  <c r="CS117" i="14"/>
  <c r="CR115" i="14"/>
  <c r="CQ115" i="14"/>
  <c r="CS113" i="14"/>
  <c r="CS112" i="14"/>
  <c r="CS115" i="14" s="1"/>
  <c r="CR109" i="14"/>
  <c r="CQ109" i="14"/>
  <c r="CS108" i="14"/>
  <c r="CR106" i="14"/>
  <c r="CQ106" i="14"/>
  <c r="CS104" i="14"/>
  <c r="CS103" i="14"/>
  <c r="CS102" i="14"/>
  <c r="CS101" i="14"/>
  <c r="CR99" i="14"/>
  <c r="CQ99" i="14"/>
  <c r="CS98" i="14"/>
  <c r="CS97" i="14"/>
  <c r="CS96" i="14"/>
  <c r="CR93" i="14"/>
  <c r="CQ93" i="14"/>
  <c r="CS93" i="14" s="1"/>
  <c r="CS92" i="14"/>
  <c r="CR90" i="14"/>
  <c r="CQ90" i="14"/>
  <c r="CS88" i="14"/>
  <c r="CS87" i="14"/>
  <c r="CS86" i="14"/>
  <c r="CS85" i="14"/>
  <c r="CR83" i="14"/>
  <c r="CQ83" i="14"/>
  <c r="CS82" i="14"/>
  <c r="CS81" i="14"/>
  <c r="CS80" i="14"/>
  <c r="CR77" i="14"/>
  <c r="CQ77" i="14"/>
  <c r="CS76" i="14"/>
  <c r="CR74" i="14"/>
  <c r="CQ74" i="14"/>
  <c r="CS73" i="14"/>
  <c r="CS72" i="14"/>
  <c r="CS71" i="14"/>
  <c r="CS70" i="14"/>
  <c r="CR67" i="14"/>
  <c r="CQ67" i="14"/>
  <c r="CS65" i="14"/>
  <c r="CS64" i="14"/>
  <c r="CR61" i="14"/>
  <c r="CQ61" i="14"/>
  <c r="CS60" i="14"/>
  <c r="CR58" i="14"/>
  <c r="CQ58" i="14"/>
  <c r="CS56" i="14"/>
  <c r="CS55" i="14"/>
  <c r="CS54" i="14"/>
  <c r="CS53" i="14"/>
  <c r="CR51" i="14"/>
  <c r="CQ51" i="14"/>
  <c r="CS50" i="14"/>
  <c r="CS49" i="14"/>
  <c r="CS48" i="14"/>
  <c r="CR45" i="14"/>
  <c r="CQ45" i="14"/>
  <c r="CS44" i="14"/>
  <c r="CR42" i="14"/>
  <c r="CQ42" i="14"/>
  <c r="CS41" i="14"/>
  <c r="CS40" i="14"/>
  <c r="CS39" i="14"/>
  <c r="CS38" i="14"/>
  <c r="CS37" i="14"/>
  <c r="CR35" i="14"/>
  <c r="CQ35" i="14"/>
  <c r="CS34" i="14"/>
  <c r="CS33" i="14"/>
  <c r="CS32" i="14"/>
  <c r="CR29" i="14"/>
  <c r="CQ29" i="14"/>
  <c r="CS29" i="14" s="1"/>
  <c r="CS28" i="14"/>
  <c r="CR26" i="14"/>
  <c r="CQ26" i="14"/>
  <c r="CS24" i="14"/>
  <c r="CS23" i="14"/>
  <c r="CS22" i="14"/>
  <c r="CS21" i="14"/>
  <c r="CR19" i="14"/>
  <c r="CQ19" i="14"/>
  <c r="CS18" i="14"/>
  <c r="CS17" i="14"/>
  <c r="CS16" i="14"/>
  <c r="CP224" i="14"/>
  <c r="CO222" i="14"/>
  <c r="CN222" i="14"/>
  <c r="CP220" i="14"/>
  <c r="CP219" i="14"/>
  <c r="CP218" i="14"/>
  <c r="CP217" i="14"/>
  <c r="CO215" i="14"/>
  <c r="CN215" i="14"/>
  <c r="CP214" i="14"/>
  <c r="CP213" i="14"/>
  <c r="CP212" i="14"/>
  <c r="CO209" i="14"/>
  <c r="CN208" i="14" a="1"/>
  <c r="CN208" i="14" s="1"/>
  <c r="CN209" i="14" s="1"/>
  <c r="CP209" i="14" s="1"/>
  <c r="CO206" i="14"/>
  <c r="CN206" i="14"/>
  <c r="CP204" i="14"/>
  <c r="CP203" i="14"/>
  <c r="CP202" i="14"/>
  <c r="CP201" i="14"/>
  <c r="CO199" i="14"/>
  <c r="CN199" i="14"/>
  <c r="CP198" i="14"/>
  <c r="CP197" i="14"/>
  <c r="CP196" i="14"/>
  <c r="CO193" i="14"/>
  <c r="CN192" i="14" a="1"/>
  <c r="CN192" i="14" s="1"/>
  <c r="CO190" i="14"/>
  <c r="CN190" i="14"/>
  <c r="CP188" i="14"/>
  <c r="CP187" i="14"/>
  <c r="CP186" i="14"/>
  <c r="CP185" i="14"/>
  <c r="CO183" i="14"/>
  <c r="CN183" i="14"/>
  <c r="CP182" i="14"/>
  <c r="CP181" i="14"/>
  <c r="CP180" i="14"/>
  <c r="CO177" i="14"/>
  <c r="CN176" i="14" a="1"/>
  <c r="CN176" i="14" s="1"/>
  <c r="CO174" i="14"/>
  <c r="CN174" i="14"/>
  <c r="CP173" i="14"/>
  <c r="CP172" i="14"/>
  <c r="CP171" i="14"/>
  <c r="CP170" i="14"/>
  <c r="CP169" i="14"/>
  <c r="CO167" i="14"/>
  <c r="CN167" i="14"/>
  <c r="CP166" i="14"/>
  <c r="CP165" i="14"/>
  <c r="CP164" i="14"/>
  <c r="CO157" i="14"/>
  <c r="CN157" i="14"/>
  <c r="CP156" i="14"/>
  <c r="CO154" i="14"/>
  <c r="CN154" i="14"/>
  <c r="CP153" i="14"/>
  <c r="CP152" i="14"/>
  <c r="CP151" i="14"/>
  <c r="CP150" i="14"/>
  <c r="CP149" i="14"/>
  <c r="CO147" i="14"/>
  <c r="CN147" i="14"/>
  <c r="CP146" i="14"/>
  <c r="CP145" i="14"/>
  <c r="CP144" i="14"/>
  <c r="CO141" i="14"/>
  <c r="CN141" i="14"/>
  <c r="CP140" i="14"/>
  <c r="CO138" i="14"/>
  <c r="CN138" i="14"/>
  <c r="CP137" i="14"/>
  <c r="CP136" i="14"/>
  <c r="CP135" i="14"/>
  <c r="CP134" i="14"/>
  <c r="CP133" i="14"/>
  <c r="CO131" i="14"/>
  <c r="CN131" i="14"/>
  <c r="CP130" i="14"/>
  <c r="CP129" i="14"/>
  <c r="CP128" i="14"/>
  <c r="CO125" i="14"/>
  <c r="CN125" i="14"/>
  <c r="CP124" i="14"/>
  <c r="CO122" i="14"/>
  <c r="CN122" i="14"/>
  <c r="CP121" i="14"/>
  <c r="CP120" i="14"/>
  <c r="CP119" i="14"/>
  <c r="CP118" i="14"/>
  <c r="CP117" i="14"/>
  <c r="CO115" i="14"/>
  <c r="CN115" i="14"/>
  <c r="CP114" i="14"/>
  <c r="CP113" i="14"/>
  <c r="CP112" i="14"/>
  <c r="CO109" i="14"/>
  <c r="CN109" i="14"/>
  <c r="CP108" i="14"/>
  <c r="CO106" i="14"/>
  <c r="CN106" i="14"/>
  <c r="CP104" i="14"/>
  <c r="CP103" i="14"/>
  <c r="CP102" i="14"/>
  <c r="CP101" i="14"/>
  <c r="CO99" i="14"/>
  <c r="CN99" i="14"/>
  <c r="CP98" i="14"/>
  <c r="CP97" i="14"/>
  <c r="CP96" i="14"/>
  <c r="CO93" i="14"/>
  <c r="CN93" i="14"/>
  <c r="CP92" i="14"/>
  <c r="CO90" i="14"/>
  <c r="CN90" i="14"/>
  <c r="CP88" i="14"/>
  <c r="CP87" i="14"/>
  <c r="CP86" i="14"/>
  <c r="CP85" i="14"/>
  <c r="CO83" i="14"/>
  <c r="CN83" i="14"/>
  <c r="CP82" i="14"/>
  <c r="CP81" i="14"/>
  <c r="CP80" i="14"/>
  <c r="CO77" i="14"/>
  <c r="CN77" i="14"/>
  <c r="CP76" i="14"/>
  <c r="CO74" i="14"/>
  <c r="CN74" i="14"/>
  <c r="CP73" i="14"/>
  <c r="CP72" i="14"/>
  <c r="CP71" i="14"/>
  <c r="CP70" i="14"/>
  <c r="CP69" i="14"/>
  <c r="CO67" i="14"/>
  <c r="CN67" i="14"/>
  <c r="CP66" i="14"/>
  <c r="CP65" i="14"/>
  <c r="CP64" i="14"/>
  <c r="CO61" i="14"/>
  <c r="CN61" i="14"/>
  <c r="CP60" i="14"/>
  <c r="CO58" i="14"/>
  <c r="CN58" i="14"/>
  <c r="CP56" i="14"/>
  <c r="CP55" i="14"/>
  <c r="CP54" i="14"/>
  <c r="CP53" i="14"/>
  <c r="CO51" i="14"/>
  <c r="CN51" i="14"/>
  <c r="CP50" i="14"/>
  <c r="CP49" i="14"/>
  <c r="CP48" i="14"/>
  <c r="CO45" i="14"/>
  <c r="CN45" i="14"/>
  <c r="CP45" i="14" s="1"/>
  <c r="CP44" i="14"/>
  <c r="CO42" i="14"/>
  <c r="CN42" i="14"/>
  <c r="CP41" i="14"/>
  <c r="CP40" i="14"/>
  <c r="CP39" i="14"/>
  <c r="CP38" i="14"/>
  <c r="CP37" i="14"/>
  <c r="CO35" i="14"/>
  <c r="CN35" i="14"/>
  <c r="CP34" i="14"/>
  <c r="CP33" i="14"/>
  <c r="CP32" i="14"/>
  <c r="CO29" i="14"/>
  <c r="CN29" i="14"/>
  <c r="CP28" i="14"/>
  <c r="CO26" i="14"/>
  <c r="CN26" i="14"/>
  <c r="CP24" i="14"/>
  <c r="CP23" i="14"/>
  <c r="CP22" i="14"/>
  <c r="CP21" i="14"/>
  <c r="CO19" i="14"/>
  <c r="CN19" i="14"/>
  <c r="CP18" i="14"/>
  <c r="CP17" i="14"/>
  <c r="CP16" i="14"/>
  <c r="CL225" i="14"/>
  <c r="CK225" i="14"/>
  <c r="CM224" i="14"/>
  <c r="CL222" i="14"/>
  <c r="CK222" i="14"/>
  <c r="CM220" i="14"/>
  <c r="CM219" i="14"/>
  <c r="CM218" i="14"/>
  <c r="CM217" i="14"/>
  <c r="CL215" i="14"/>
  <c r="CK215" i="14"/>
  <c r="CM214" i="14"/>
  <c r="CM213" i="14"/>
  <c r="CM212" i="14"/>
  <c r="CL209" i="14"/>
  <c r="CK209" i="14"/>
  <c r="CM209" i="14" s="1"/>
  <c r="CM208" i="14" a="1"/>
  <c r="CM208" i="14" s="1"/>
  <c r="CL206" i="14"/>
  <c r="CK206" i="14"/>
  <c r="CM204" i="14"/>
  <c r="CM203" i="14"/>
  <c r="CM202" i="14"/>
  <c r="CM201" i="14"/>
  <c r="CL199" i="14"/>
  <c r="CK199" i="14"/>
  <c r="CM198" i="14"/>
  <c r="CM197" i="14"/>
  <c r="CM196" i="14"/>
  <c r="CL193" i="14"/>
  <c r="CK193" i="14"/>
  <c r="CM192" i="14" a="1"/>
  <c r="CM192" i="14" s="1"/>
  <c r="CL190" i="14"/>
  <c r="CK190" i="14"/>
  <c r="CM188" i="14"/>
  <c r="CM187" i="14"/>
  <c r="CM186" i="14"/>
  <c r="CM185" i="14"/>
  <c r="CL183" i="14"/>
  <c r="CK183" i="14"/>
  <c r="CM182" i="14"/>
  <c r="CM181" i="14"/>
  <c r="CM180" i="14"/>
  <c r="CL177" i="14"/>
  <c r="CK177" i="14"/>
  <c r="CM176" i="14" a="1"/>
  <c r="CM176" i="14" s="1"/>
  <c r="CL174" i="14"/>
  <c r="CK174" i="14"/>
  <c r="CM173" i="14"/>
  <c r="CM172" i="14"/>
  <c r="CM171" i="14"/>
  <c r="CM170" i="14"/>
  <c r="CM169" i="14"/>
  <c r="CL167" i="14"/>
  <c r="CK167" i="14"/>
  <c r="CM166" i="14"/>
  <c r="CM165" i="14"/>
  <c r="CM164" i="14"/>
  <c r="CL157" i="14"/>
  <c r="CK157" i="14"/>
  <c r="CM157" i="14" s="1"/>
  <c r="CM156" i="14"/>
  <c r="CL154" i="14"/>
  <c r="CK154" i="14"/>
  <c r="CM153" i="14"/>
  <c r="CM152" i="14"/>
  <c r="CM151" i="14"/>
  <c r="CM150" i="14"/>
  <c r="CM149" i="14"/>
  <c r="CL147" i="14"/>
  <c r="CK147" i="14"/>
  <c r="CM146" i="14"/>
  <c r="CM145" i="14"/>
  <c r="CM144" i="14"/>
  <c r="CL141" i="14"/>
  <c r="CK141" i="14"/>
  <c r="CM140" i="14"/>
  <c r="CL138" i="14"/>
  <c r="CK138" i="14"/>
  <c r="CM137" i="14"/>
  <c r="CM136" i="14"/>
  <c r="CM135" i="14"/>
  <c r="CM134" i="14"/>
  <c r="CM133" i="14"/>
  <c r="CL131" i="14"/>
  <c r="CK131" i="14"/>
  <c r="CM130" i="14"/>
  <c r="CM129" i="14"/>
  <c r="CM128" i="14"/>
  <c r="CL125" i="14"/>
  <c r="CK125" i="14"/>
  <c r="CM124" i="14"/>
  <c r="CL122" i="14"/>
  <c r="CK122" i="14"/>
  <c r="CM121" i="14"/>
  <c r="CM120" i="14"/>
  <c r="CM119" i="14"/>
  <c r="CM118" i="14"/>
  <c r="CM117" i="14"/>
  <c r="CL115" i="14"/>
  <c r="CK115" i="14"/>
  <c r="CM113" i="14"/>
  <c r="CM112" i="14"/>
  <c r="CL109" i="14"/>
  <c r="CK109" i="14"/>
  <c r="CM108" i="14"/>
  <c r="CL106" i="14"/>
  <c r="CK106" i="14"/>
  <c r="CM104" i="14"/>
  <c r="CM103" i="14"/>
  <c r="CM102" i="14"/>
  <c r="CM101" i="14"/>
  <c r="CL99" i="14"/>
  <c r="CK99" i="14"/>
  <c r="CM98" i="14"/>
  <c r="CM97" i="14"/>
  <c r="CM96" i="14"/>
  <c r="CL93" i="14"/>
  <c r="CK93" i="14"/>
  <c r="CM92" i="14"/>
  <c r="CL90" i="14"/>
  <c r="CK90" i="14"/>
  <c r="CM88" i="14"/>
  <c r="CM87" i="14"/>
  <c r="CM86" i="14"/>
  <c r="CM85" i="14"/>
  <c r="CL83" i="14"/>
  <c r="CK83" i="14"/>
  <c r="CM82" i="14"/>
  <c r="CM81" i="14"/>
  <c r="CM80" i="14"/>
  <c r="CL77" i="14"/>
  <c r="CK77" i="14"/>
  <c r="CM77" i="14" s="1"/>
  <c r="CM76" i="14"/>
  <c r="CL74" i="14"/>
  <c r="CK74" i="14"/>
  <c r="CM73" i="14"/>
  <c r="CM72" i="14"/>
  <c r="CM71" i="14"/>
  <c r="CM70" i="14"/>
  <c r="CM69" i="14"/>
  <c r="CL67" i="14"/>
  <c r="CK67" i="14"/>
  <c r="CM65" i="14"/>
  <c r="CM64" i="14"/>
  <c r="CM67" i="14" s="1"/>
  <c r="CL61" i="14"/>
  <c r="CK61" i="14"/>
  <c r="CM60" i="14"/>
  <c r="CL58" i="14"/>
  <c r="CK58" i="14"/>
  <c r="CM56" i="14"/>
  <c r="CM55" i="14"/>
  <c r="CM54" i="14"/>
  <c r="CM53" i="14"/>
  <c r="CL51" i="14"/>
  <c r="CK51" i="14"/>
  <c r="CM50" i="14"/>
  <c r="CM49" i="14"/>
  <c r="CM48" i="14"/>
  <c r="CL45" i="14"/>
  <c r="CK45" i="14"/>
  <c r="CM44" i="14"/>
  <c r="CL42" i="14"/>
  <c r="CK42" i="14"/>
  <c r="CM41" i="14"/>
  <c r="CM40" i="14"/>
  <c r="CM39" i="14"/>
  <c r="CM38" i="14"/>
  <c r="CM37" i="14"/>
  <c r="CL35" i="14"/>
  <c r="CK35" i="14"/>
  <c r="CM34" i="14"/>
  <c r="CM33" i="14"/>
  <c r="CM32" i="14"/>
  <c r="CL29" i="14"/>
  <c r="CK29" i="14"/>
  <c r="CM28" i="14"/>
  <c r="CL26" i="14"/>
  <c r="CK26" i="14"/>
  <c r="CM24" i="14"/>
  <c r="CM23" i="14"/>
  <c r="CM22" i="14"/>
  <c r="CM21" i="14"/>
  <c r="CL19" i="14"/>
  <c r="CK19" i="14"/>
  <c r="CM18" i="14"/>
  <c r="CM17" i="14"/>
  <c r="CM16" i="14"/>
  <c r="CI225" i="14"/>
  <c r="CH225" i="14"/>
  <c r="CJ224" i="14"/>
  <c r="CI222" i="14"/>
  <c r="CH222" i="14"/>
  <c r="CJ220" i="14"/>
  <c r="CJ219" i="14"/>
  <c r="CJ218" i="14"/>
  <c r="CJ217" i="14"/>
  <c r="CI215" i="14"/>
  <c r="CH215" i="14"/>
  <c r="CJ214" i="14"/>
  <c r="CJ213" i="14"/>
  <c r="CJ212" i="14"/>
  <c r="CI209" i="14"/>
  <c r="CH209" i="14"/>
  <c r="CJ208" i="14"/>
  <c r="CI206" i="14"/>
  <c r="CH206" i="14"/>
  <c r="CJ204" i="14"/>
  <c r="CJ203" i="14"/>
  <c r="CJ202" i="14"/>
  <c r="CJ201" i="14"/>
  <c r="CI199" i="14"/>
  <c r="CH199" i="14"/>
  <c r="CJ198" i="14"/>
  <c r="CJ197" i="14"/>
  <c r="CJ196" i="14"/>
  <c r="CI193" i="14"/>
  <c r="CH193" i="14"/>
  <c r="CJ192" i="14"/>
  <c r="CI190" i="14"/>
  <c r="CH190" i="14"/>
  <c r="CJ188" i="14"/>
  <c r="CJ187" i="14"/>
  <c r="CJ186" i="14"/>
  <c r="CJ185" i="14"/>
  <c r="CI183" i="14"/>
  <c r="CH183" i="14"/>
  <c r="CJ182" i="14"/>
  <c r="CJ181" i="14"/>
  <c r="CJ180" i="14"/>
  <c r="CJ183" i="14" s="1"/>
  <c r="CI177" i="14"/>
  <c r="CH177" i="14"/>
  <c r="CJ176" i="14"/>
  <c r="CI174" i="14"/>
  <c r="CH174" i="14"/>
  <c r="CJ173" i="14"/>
  <c r="CJ172" i="14"/>
  <c r="CJ171" i="14"/>
  <c r="CJ170" i="14"/>
  <c r="CJ169" i="14"/>
  <c r="CI167" i="14"/>
  <c r="CH167" i="14"/>
  <c r="CJ166" i="14"/>
  <c r="CJ165" i="14"/>
  <c r="CJ164" i="14"/>
  <c r="CI157" i="14"/>
  <c r="CH157" i="14"/>
  <c r="CJ156" i="14"/>
  <c r="CI154" i="14"/>
  <c r="CH154" i="14"/>
  <c r="CJ153" i="14"/>
  <c r="CJ152" i="14"/>
  <c r="CJ151" i="14"/>
  <c r="CJ150" i="14"/>
  <c r="CJ149" i="14"/>
  <c r="CI147" i="14"/>
  <c r="CH147" i="14"/>
  <c r="CJ146" i="14"/>
  <c r="CJ145" i="14"/>
  <c r="CJ144" i="14"/>
  <c r="CI141" i="14"/>
  <c r="CH141" i="14"/>
  <c r="CJ140" i="14"/>
  <c r="CI138" i="14"/>
  <c r="CH138" i="14"/>
  <c r="CJ137" i="14"/>
  <c r="CJ136" i="14"/>
  <c r="CJ135" i="14"/>
  <c r="CJ134" i="14"/>
  <c r="CJ133" i="14"/>
  <c r="CI131" i="14"/>
  <c r="CH131" i="14"/>
  <c r="CJ130" i="14"/>
  <c r="CJ129" i="14"/>
  <c r="CJ128" i="14"/>
  <c r="CI125" i="14"/>
  <c r="CH125" i="14"/>
  <c r="CJ124" i="14"/>
  <c r="CI122" i="14"/>
  <c r="CH122" i="14"/>
  <c r="CJ121" i="14"/>
  <c r="CJ120" i="14"/>
  <c r="CJ119" i="14"/>
  <c r="CJ118" i="14"/>
  <c r="CJ117" i="14"/>
  <c r="CI115" i="14"/>
  <c r="CH115" i="14"/>
  <c r="CJ113" i="14"/>
  <c r="CJ112" i="14"/>
  <c r="CJ115" i="14" s="1"/>
  <c r="CI109" i="14"/>
  <c r="CH109" i="14"/>
  <c r="CJ108" i="14"/>
  <c r="CI106" i="14"/>
  <c r="CH106" i="14"/>
  <c r="CJ104" i="14"/>
  <c r="CJ103" i="14"/>
  <c r="CJ102" i="14"/>
  <c r="CJ101" i="14"/>
  <c r="CI99" i="14"/>
  <c r="CH99" i="14"/>
  <c r="CJ98" i="14"/>
  <c r="CJ97" i="14"/>
  <c r="CJ96" i="14"/>
  <c r="CI93" i="14"/>
  <c r="CH93" i="14"/>
  <c r="CJ92" i="14"/>
  <c r="CI90" i="14"/>
  <c r="CH90" i="14"/>
  <c r="CJ88" i="14"/>
  <c r="CJ87" i="14"/>
  <c r="CJ86" i="14"/>
  <c r="CJ85" i="14"/>
  <c r="CI83" i="14"/>
  <c r="CH83" i="14"/>
  <c r="CJ82" i="14"/>
  <c r="CJ81" i="14"/>
  <c r="CJ80" i="14"/>
  <c r="CI77" i="14"/>
  <c r="CH77" i="14"/>
  <c r="CJ76" i="14"/>
  <c r="CI74" i="14"/>
  <c r="CH74" i="14"/>
  <c r="CJ73" i="14"/>
  <c r="CJ72" i="14"/>
  <c r="CJ71" i="14"/>
  <c r="CJ70" i="14"/>
  <c r="CJ69" i="14"/>
  <c r="CI67" i="14"/>
  <c r="CH67" i="14"/>
  <c r="CJ65" i="14"/>
  <c r="CJ64" i="14"/>
  <c r="CI61" i="14"/>
  <c r="CH61" i="14"/>
  <c r="CJ60" i="14"/>
  <c r="CI58" i="14"/>
  <c r="CH58" i="14"/>
  <c r="CJ56" i="14"/>
  <c r="CJ55" i="14"/>
  <c r="CJ54" i="14"/>
  <c r="CJ53" i="14"/>
  <c r="CI51" i="14"/>
  <c r="CH51" i="14"/>
  <c r="CJ50" i="14"/>
  <c r="CJ49" i="14"/>
  <c r="CJ48" i="14"/>
  <c r="CI45" i="14"/>
  <c r="CH45" i="14"/>
  <c r="CJ45" i="14" s="1"/>
  <c r="CJ44" i="14"/>
  <c r="CI42" i="14"/>
  <c r="CH42" i="14"/>
  <c r="CJ41" i="14"/>
  <c r="CJ40" i="14"/>
  <c r="CJ39" i="14"/>
  <c r="CJ38" i="14"/>
  <c r="CJ37" i="14"/>
  <c r="CI35" i="14"/>
  <c r="CH35" i="14"/>
  <c r="CJ34" i="14"/>
  <c r="CJ33" i="14"/>
  <c r="CJ32" i="14"/>
  <c r="CI29" i="14"/>
  <c r="CH29" i="14"/>
  <c r="CJ28" i="14"/>
  <c r="CI26" i="14"/>
  <c r="CH26" i="14"/>
  <c r="CJ24" i="14"/>
  <c r="CJ23" i="14"/>
  <c r="CJ22" i="14"/>
  <c r="CJ21" i="14"/>
  <c r="CI19" i="14"/>
  <c r="CH19" i="14"/>
  <c r="CJ18" i="14"/>
  <c r="CJ17" i="14"/>
  <c r="CJ16" i="14"/>
  <c r="CG224" i="14"/>
  <c r="CG218" i="14"/>
  <c r="CG219" i="14"/>
  <c r="CG220" i="14"/>
  <c r="CG221" i="14"/>
  <c r="CG217" i="14"/>
  <c r="CG214" i="14"/>
  <c r="CG213" i="14"/>
  <c r="CG212" i="14"/>
  <c r="CG208" i="14"/>
  <c r="CG197" i="14"/>
  <c r="CG198" i="14"/>
  <c r="CG192" i="14"/>
  <c r="CG186" i="14"/>
  <c r="CG187" i="14"/>
  <c r="CG188" i="14"/>
  <c r="CG189" i="14"/>
  <c r="CG185" i="14"/>
  <c r="CG180" i="14"/>
  <c r="CG182" i="14"/>
  <c r="CG181" i="14"/>
  <c r="CG170" i="14"/>
  <c r="CG171" i="14"/>
  <c r="CG172" i="14"/>
  <c r="CG173" i="14"/>
  <c r="CG169" i="14"/>
  <c r="CG165" i="14"/>
  <c r="CG166" i="14"/>
  <c r="CG164" i="14"/>
  <c r="CG156" i="14"/>
  <c r="CG153" i="14"/>
  <c r="CG145" i="14"/>
  <c r="CG146" i="14"/>
  <c r="CG144" i="14"/>
  <c r="CG134" i="14"/>
  <c r="CG135" i="14"/>
  <c r="CG136" i="14"/>
  <c r="CG137" i="14"/>
  <c r="CG133" i="14"/>
  <c r="CE147" i="14"/>
  <c r="CF147" i="14"/>
  <c r="CG130" i="14"/>
  <c r="CG129" i="14"/>
  <c r="CG128" i="14"/>
  <c r="CG92" i="14"/>
  <c r="CG82" i="14"/>
  <c r="CG81" i="14"/>
  <c r="CG37" i="14"/>
  <c r="CG38" i="14"/>
  <c r="CG39" i="14"/>
  <c r="CG40" i="14"/>
  <c r="CG41" i="14"/>
  <c r="CG32" i="14"/>
  <c r="CG33" i="14"/>
  <c r="CG34" i="14"/>
  <c r="CJ193" i="14" l="1"/>
  <c r="CJ109" i="14"/>
  <c r="CM61" i="14"/>
  <c r="CS67" i="14"/>
  <c r="CS177" i="14"/>
  <c r="CS193" i="14"/>
  <c r="CM109" i="14"/>
  <c r="CM193" i="14"/>
  <c r="CL46" i="14"/>
  <c r="CL94" i="14"/>
  <c r="CS26" i="14"/>
  <c r="CI226" i="14"/>
  <c r="CI194" i="14"/>
  <c r="CR178" i="14"/>
  <c r="CJ35" i="14"/>
  <c r="CJ209" i="14"/>
  <c r="CS74" i="14"/>
  <c r="CJ141" i="14"/>
  <c r="CJ225" i="14"/>
  <c r="CM190" i="14"/>
  <c r="CM35" i="14"/>
  <c r="CK62" i="14"/>
  <c r="CS51" i="14"/>
  <c r="CS77" i="14"/>
  <c r="CJ177" i="14"/>
  <c r="CM106" i="14"/>
  <c r="CM141" i="14"/>
  <c r="CM215" i="14"/>
  <c r="CM225" i="14"/>
  <c r="CS109" i="14"/>
  <c r="CJ90" i="14"/>
  <c r="CL161" i="14"/>
  <c r="CM115" i="14"/>
  <c r="CM125" i="14"/>
  <c r="CI110" i="14"/>
  <c r="CR46" i="14"/>
  <c r="CJ154" i="14"/>
  <c r="CH210" i="14"/>
  <c r="CN94" i="14"/>
  <c r="CH62" i="14"/>
  <c r="CN62" i="14"/>
  <c r="CM177" i="14"/>
  <c r="CK210" i="14"/>
  <c r="CR158" i="14"/>
  <c r="CL62" i="14"/>
  <c r="CQ46" i="14"/>
  <c r="CQ142" i="14"/>
  <c r="CS157" i="14"/>
  <c r="CJ74" i="14"/>
  <c r="CJ99" i="14"/>
  <c r="CM26" i="14"/>
  <c r="CM51" i="14"/>
  <c r="CO178" i="14"/>
  <c r="CI210" i="14"/>
  <c r="CP167" i="14"/>
  <c r="CP99" i="14"/>
  <c r="CP109" i="14"/>
  <c r="CO210" i="14"/>
  <c r="CQ30" i="14"/>
  <c r="CR194" i="14"/>
  <c r="CR126" i="14"/>
  <c r="CK194" i="14"/>
  <c r="CP199" i="14"/>
  <c r="CM222" i="14"/>
  <c r="CP90" i="14"/>
  <c r="CN142" i="14"/>
  <c r="CL126" i="14"/>
  <c r="CL178" i="14"/>
  <c r="CP51" i="14"/>
  <c r="CP61" i="14"/>
  <c r="CS199" i="14"/>
  <c r="CP222" i="14"/>
  <c r="CO194" i="14"/>
  <c r="CQ160" i="14"/>
  <c r="CS206" i="14"/>
  <c r="CO110" i="14"/>
  <c r="CP183" i="14"/>
  <c r="CH161" i="14"/>
  <c r="CH226" i="14"/>
  <c r="CS154" i="14"/>
  <c r="CJ167" i="14"/>
  <c r="CJ125" i="14"/>
  <c r="CP42" i="14"/>
  <c r="CH78" i="14"/>
  <c r="CH158" i="14"/>
  <c r="CJ199" i="14"/>
  <c r="CL158" i="14"/>
  <c r="CP131" i="14"/>
  <c r="CP215" i="14"/>
  <c r="CR142" i="14"/>
  <c r="CM45" i="14"/>
  <c r="CK46" i="14"/>
  <c r="CH110" i="14"/>
  <c r="CI62" i="14"/>
  <c r="CM122" i="14"/>
  <c r="CJ26" i="14"/>
  <c r="CJ51" i="14"/>
  <c r="CI78" i="14"/>
  <c r="CJ106" i="14"/>
  <c r="CK30" i="14"/>
  <c r="CK110" i="14"/>
  <c r="CM147" i="14"/>
  <c r="CO62" i="14"/>
  <c r="CP141" i="14"/>
  <c r="CS19" i="14"/>
  <c r="CS58" i="14"/>
  <c r="CQ178" i="14"/>
  <c r="CQ62" i="14"/>
  <c r="CS222" i="14"/>
  <c r="CN110" i="14"/>
  <c r="CH94" i="14"/>
  <c r="CJ190" i="14"/>
  <c r="CM58" i="14"/>
  <c r="CL110" i="14"/>
  <c r="CO30" i="14"/>
  <c r="CP190" i="14"/>
  <c r="CJ67" i="14"/>
  <c r="CJ77" i="14"/>
  <c r="CJ157" i="14"/>
  <c r="CJ158" i="14" s="1"/>
  <c r="CH178" i="14"/>
  <c r="CP206" i="14"/>
  <c r="CR62" i="14"/>
  <c r="CQ78" i="14"/>
  <c r="CQ126" i="14"/>
  <c r="CS131" i="14"/>
  <c r="CS174" i="14"/>
  <c r="CJ138" i="14"/>
  <c r="CI178" i="14"/>
  <c r="CM19" i="14"/>
  <c r="CM74" i="14"/>
  <c r="CM78" i="14" s="1"/>
  <c r="CM99" i="14"/>
  <c r="CK126" i="14"/>
  <c r="CP19" i="14"/>
  <c r="CN161" i="14"/>
  <c r="CP93" i="14"/>
  <c r="CP147" i="14"/>
  <c r="CP157" i="14"/>
  <c r="CS106" i="14"/>
  <c r="CS141" i="14"/>
  <c r="CQ194" i="14"/>
  <c r="CS42" i="14"/>
  <c r="CS61" i="14"/>
  <c r="CR78" i="14"/>
  <c r="CS167" i="14"/>
  <c r="CR210" i="14"/>
  <c r="CR160" i="14"/>
  <c r="CQ94" i="14"/>
  <c r="CQ159" i="14"/>
  <c r="CR161" i="14"/>
  <c r="CS90" i="14"/>
  <c r="CS122" i="14"/>
  <c r="CS126" i="14" s="1"/>
  <c r="CS183" i="14"/>
  <c r="CR159" i="14"/>
  <c r="CS83" i="14"/>
  <c r="CQ158" i="14"/>
  <c r="CQ210" i="14"/>
  <c r="CS35" i="14"/>
  <c r="CQ110" i="14"/>
  <c r="CS45" i="14"/>
  <c r="CR110" i="14"/>
  <c r="CS147" i="14"/>
  <c r="CS138" i="14"/>
  <c r="CS190" i="14"/>
  <c r="CR94" i="14"/>
  <c r="CS99" i="14"/>
  <c r="CS209" i="14"/>
  <c r="CO46" i="14"/>
  <c r="CP83" i="14"/>
  <c r="CN160" i="14"/>
  <c r="CP174" i="14"/>
  <c r="CP35" i="14"/>
  <c r="CP122" i="14"/>
  <c r="CO161" i="14"/>
  <c r="CN46" i="14"/>
  <c r="CN159" i="14"/>
  <c r="CN158" i="14"/>
  <c r="CP74" i="14"/>
  <c r="CN126" i="14"/>
  <c r="CO159" i="14"/>
  <c r="CP26" i="14"/>
  <c r="CN78" i="14"/>
  <c r="CO126" i="14"/>
  <c r="CP154" i="14"/>
  <c r="CN30" i="14"/>
  <c r="CO78" i="14"/>
  <c r="CP115" i="14"/>
  <c r="CP138" i="14"/>
  <c r="CP67" i="14"/>
  <c r="CP125" i="14"/>
  <c r="CP58" i="14"/>
  <c r="CP77" i="14"/>
  <c r="CO94" i="14"/>
  <c r="CP106" i="14"/>
  <c r="CO160" i="14"/>
  <c r="CM93" i="14"/>
  <c r="CM131" i="14"/>
  <c r="CK160" i="14"/>
  <c r="CM183" i="14"/>
  <c r="CM194" i="14" s="1"/>
  <c r="CM206" i="14"/>
  <c r="CM83" i="14"/>
  <c r="CK142" i="14"/>
  <c r="CM174" i="14"/>
  <c r="CK94" i="14"/>
  <c r="CL210" i="14"/>
  <c r="CM42" i="14"/>
  <c r="CK78" i="14"/>
  <c r="CK159" i="14"/>
  <c r="CM199" i="14"/>
  <c r="CL30" i="14"/>
  <c r="CL78" i="14"/>
  <c r="CM138" i="14"/>
  <c r="CL159" i="14"/>
  <c r="CM90" i="14"/>
  <c r="CK158" i="14"/>
  <c r="CK178" i="14"/>
  <c r="CM154" i="14"/>
  <c r="CK161" i="14"/>
  <c r="CM167" i="14"/>
  <c r="CL160" i="14"/>
  <c r="CL194" i="14"/>
  <c r="CI161" i="14"/>
  <c r="CH46" i="14"/>
  <c r="CJ29" i="14"/>
  <c r="CI46" i="14"/>
  <c r="CH126" i="14"/>
  <c r="CH159" i="14"/>
  <c r="CI126" i="14"/>
  <c r="CI159" i="14"/>
  <c r="CJ215" i="14"/>
  <c r="CH142" i="14"/>
  <c r="CI142" i="14"/>
  <c r="CH194" i="14"/>
  <c r="CJ61" i="14"/>
  <c r="CJ131" i="14"/>
  <c r="CH30" i="14"/>
  <c r="CJ42" i="14"/>
  <c r="CI94" i="14"/>
  <c r="CJ174" i="14"/>
  <c r="CJ206" i="14"/>
  <c r="CI30" i="14"/>
  <c r="CJ122" i="14"/>
  <c r="CH160" i="14"/>
  <c r="CJ222" i="14"/>
  <c r="CJ83" i="14"/>
  <c r="CI160" i="14"/>
  <c r="CJ19" i="14"/>
  <c r="CJ58" i="14"/>
  <c r="CJ93" i="14"/>
  <c r="CJ147" i="14"/>
  <c r="CR30" i="14"/>
  <c r="CQ161" i="14"/>
  <c r="CN177" i="14"/>
  <c r="CP177" i="14" s="1"/>
  <c r="CP176" i="14"/>
  <c r="CN210" i="14"/>
  <c r="CN193" i="14"/>
  <c r="CP193" i="14" s="1"/>
  <c r="CP192" i="14"/>
  <c r="CO158" i="14"/>
  <c r="CP208" i="14"/>
  <c r="CO142" i="14"/>
  <c r="CP29" i="14"/>
  <c r="CM29" i="14"/>
  <c r="CL142" i="14"/>
  <c r="CI158" i="14"/>
  <c r="CG183" i="14"/>
  <c r="CX51" i="14"/>
  <c r="CY51" i="14"/>
  <c r="CE29" i="14"/>
  <c r="DM225" i="14"/>
  <c r="DL225" i="14"/>
  <c r="DJ225" i="14"/>
  <c r="DI225" i="14"/>
  <c r="DG225" i="14"/>
  <c r="DF225" i="14"/>
  <c r="DD225" i="14"/>
  <c r="DC225" i="14"/>
  <c r="DA225" i="14"/>
  <c r="CZ225" i="14"/>
  <c r="CX225" i="14"/>
  <c r="CW225" i="14"/>
  <c r="CU225" i="14"/>
  <c r="CT225" i="14"/>
  <c r="CR225" i="14"/>
  <c r="CQ225" i="14"/>
  <c r="CQ226" i="14" s="1"/>
  <c r="CO225" i="14"/>
  <c r="CN225" i="14"/>
  <c r="CF225" i="14"/>
  <c r="CE225" i="14"/>
  <c r="DP224" i="14"/>
  <c r="DO224" i="14"/>
  <c r="DP223" i="14"/>
  <c r="DO223" i="14"/>
  <c r="DM222" i="14"/>
  <c r="DL222" i="14"/>
  <c r="DJ222" i="14"/>
  <c r="DI222" i="14"/>
  <c r="DG222" i="14"/>
  <c r="DF222" i="14"/>
  <c r="DD222" i="14"/>
  <c r="DC222" i="14"/>
  <c r="DA222" i="14"/>
  <c r="CZ222" i="14"/>
  <c r="CX222" i="14"/>
  <c r="CW222" i="14"/>
  <c r="CU222" i="14"/>
  <c r="CT222" i="14"/>
  <c r="CF222" i="14"/>
  <c r="CE222" i="14"/>
  <c r="DP221" i="14"/>
  <c r="DO221" i="14"/>
  <c r="DP220" i="14"/>
  <c r="DO220" i="14"/>
  <c r="DN220" i="14"/>
  <c r="DK220" i="14"/>
  <c r="DH220" i="14"/>
  <c r="DE220" i="14"/>
  <c r="DB220" i="14"/>
  <c r="CY220" i="14"/>
  <c r="CV220" i="14"/>
  <c r="DP219" i="14"/>
  <c r="DO219" i="14"/>
  <c r="DN219" i="14"/>
  <c r="DK219" i="14"/>
  <c r="DH219" i="14"/>
  <c r="DE219" i="14"/>
  <c r="DB219" i="14"/>
  <c r="CY219" i="14"/>
  <c r="CV219" i="14"/>
  <c r="DP218" i="14"/>
  <c r="DO218" i="14"/>
  <c r="DN218" i="14"/>
  <c r="DK218" i="14"/>
  <c r="DH218" i="14"/>
  <c r="DE218" i="14"/>
  <c r="DB218" i="14"/>
  <c r="CY218" i="14"/>
  <c r="CV218" i="14"/>
  <c r="DP217" i="14"/>
  <c r="DO217" i="14"/>
  <c r="DN217" i="14"/>
  <c r="DK217" i="14"/>
  <c r="DH217" i="14"/>
  <c r="DE217" i="14"/>
  <c r="DB217" i="14"/>
  <c r="CY217" i="14"/>
  <c r="CV217" i="14"/>
  <c r="CG222" i="14"/>
  <c r="DP216" i="14"/>
  <c r="DO216" i="14"/>
  <c r="DN216" i="14"/>
  <c r="DK216" i="14"/>
  <c r="DH216" i="14"/>
  <c r="DE216" i="14"/>
  <c r="DB216" i="14"/>
  <c r="CY216" i="14"/>
  <c r="CV216" i="14"/>
  <c r="DM215" i="14"/>
  <c r="DL215" i="14"/>
  <c r="DJ215" i="14"/>
  <c r="DI215" i="14"/>
  <c r="DG215" i="14"/>
  <c r="DF215" i="14"/>
  <c r="DD215" i="14"/>
  <c r="DC215" i="14"/>
  <c r="DA215" i="14"/>
  <c r="CZ215" i="14"/>
  <c r="CX215" i="14"/>
  <c r="CW215" i="14"/>
  <c r="CU215" i="14"/>
  <c r="CT215" i="14"/>
  <c r="CF215" i="14"/>
  <c r="CE215" i="14"/>
  <c r="DP214" i="14"/>
  <c r="DO214" i="14"/>
  <c r="DP213" i="14"/>
  <c r="DO213" i="14"/>
  <c r="DE215" i="14"/>
  <c r="DP212" i="14"/>
  <c r="DO212" i="14"/>
  <c r="DN215" i="14"/>
  <c r="DK215" i="14"/>
  <c r="DH215" i="14"/>
  <c r="DB215" i="14"/>
  <c r="CY215" i="14"/>
  <c r="CV215" i="14"/>
  <c r="CG215" i="14"/>
  <c r="DP211" i="14"/>
  <c r="DO211" i="14"/>
  <c r="DM209" i="14"/>
  <c r="DL209" i="14"/>
  <c r="DJ209" i="14"/>
  <c r="DI209" i="14"/>
  <c r="DG209" i="14"/>
  <c r="DF209" i="14"/>
  <c r="DD209" i="14"/>
  <c r="DC209" i="14"/>
  <c r="DA209" i="14"/>
  <c r="CZ209" i="14"/>
  <c r="CX209" i="14"/>
  <c r="CW209" i="14"/>
  <c r="CU209" i="14"/>
  <c r="CT209" i="14"/>
  <c r="CF209" i="14"/>
  <c r="CE209" i="14"/>
  <c r="DP208" i="14"/>
  <c r="DO208" i="14"/>
  <c r="DP207" i="14"/>
  <c r="DO207" i="14"/>
  <c r="DM206" i="14"/>
  <c r="DL206" i="14"/>
  <c r="DJ206" i="14"/>
  <c r="DI206" i="14"/>
  <c r="DG206" i="14"/>
  <c r="DF206" i="14"/>
  <c r="DD206" i="14"/>
  <c r="DC206" i="14"/>
  <c r="DA206" i="14"/>
  <c r="CZ206" i="14"/>
  <c r="CX206" i="14"/>
  <c r="CW206" i="14"/>
  <c r="CU206" i="14"/>
  <c r="CT206" i="14"/>
  <c r="CF206" i="14"/>
  <c r="CE206" i="14"/>
  <c r="DP205" i="14"/>
  <c r="DO205" i="14"/>
  <c r="DP204" i="14"/>
  <c r="DO204" i="14"/>
  <c r="DN204" i="14"/>
  <c r="DK204" i="14"/>
  <c r="DH204" i="14"/>
  <c r="DE204" i="14"/>
  <c r="DB204" i="14"/>
  <c r="CY204" i="14"/>
  <c r="CV204" i="14"/>
  <c r="CG204" i="14"/>
  <c r="DP203" i="14"/>
  <c r="DO203" i="14"/>
  <c r="DN203" i="14"/>
  <c r="DK203" i="14"/>
  <c r="DH203" i="14"/>
  <c r="DE203" i="14"/>
  <c r="DB203" i="14"/>
  <c r="CY203" i="14"/>
  <c r="CV203" i="14"/>
  <c r="CG203" i="14"/>
  <c r="DP202" i="14"/>
  <c r="DO202" i="14"/>
  <c r="DN202" i="14"/>
  <c r="DK202" i="14"/>
  <c r="DH202" i="14"/>
  <c r="DE202" i="14"/>
  <c r="DB202" i="14"/>
  <c r="CY202" i="14"/>
  <c r="CV202" i="14"/>
  <c r="CG202" i="14"/>
  <c r="DP201" i="14"/>
  <c r="DO201" i="14"/>
  <c r="DN201" i="14"/>
  <c r="DK201" i="14"/>
  <c r="DH201" i="14"/>
  <c r="DE201" i="14"/>
  <c r="DB201" i="14"/>
  <c r="CY201" i="14"/>
  <c r="CV201" i="14"/>
  <c r="CG201" i="14"/>
  <c r="DP200" i="14"/>
  <c r="DO200" i="14"/>
  <c r="DN200" i="14"/>
  <c r="DK200" i="14"/>
  <c r="DH200" i="14"/>
  <c r="DE200" i="14"/>
  <c r="DB200" i="14"/>
  <c r="CY200" i="14"/>
  <c r="CV200" i="14"/>
  <c r="CG200" i="14"/>
  <c r="DM199" i="14"/>
  <c r="DL199" i="14"/>
  <c r="DJ199" i="14"/>
  <c r="DI199" i="14"/>
  <c r="DG199" i="14"/>
  <c r="DF199" i="14"/>
  <c r="DD199" i="14"/>
  <c r="DC199" i="14"/>
  <c r="DA199" i="14"/>
  <c r="CZ199" i="14"/>
  <c r="CX199" i="14"/>
  <c r="CW199" i="14"/>
  <c r="CU199" i="14"/>
  <c r="CT199" i="14"/>
  <c r="CF199" i="14"/>
  <c r="CE199" i="14"/>
  <c r="DP198" i="14"/>
  <c r="DO198" i="14"/>
  <c r="DP197" i="14"/>
  <c r="DO197" i="14"/>
  <c r="DP196" i="14"/>
  <c r="DO196" i="14"/>
  <c r="DN196" i="14"/>
  <c r="DN199" i="14" s="1"/>
  <c r="DK196" i="14"/>
  <c r="DK199" i="14" s="1"/>
  <c r="DH196" i="14"/>
  <c r="DH199" i="14" s="1"/>
  <c r="DE196" i="14"/>
  <c r="DE199" i="14" s="1"/>
  <c r="DB196" i="14"/>
  <c r="DB199" i="14" s="1"/>
  <c r="CY196" i="14"/>
  <c r="CY199" i="14" s="1"/>
  <c r="CV196" i="14"/>
  <c r="CV199" i="14" s="1"/>
  <c r="CG196" i="14"/>
  <c r="CG199" i="14" s="1"/>
  <c r="DP195" i="14"/>
  <c r="DO195" i="14"/>
  <c r="DN195" i="14"/>
  <c r="DK195" i="14"/>
  <c r="DH195" i="14"/>
  <c r="DE195" i="14"/>
  <c r="DB195" i="14"/>
  <c r="CY195" i="14"/>
  <c r="CV195" i="14"/>
  <c r="DM193" i="14"/>
  <c r="DL193" i="14"/>
  <c r="DJ193" i="14"/>
  <c r="DI193" i="14"/>
  <c r="DG193" i="14"/>
  <c r="DF193" i="14"/>
  <c r="DD193" i="14"/>
  <c r="DC193" i="14"/>
  <c r="DA193" i="14"/>
  <c r="CZ193" i="14"/>
  <c r="CX193" i="14"/>
  <c r="CW193" i="14"/>
  <c r="CU193" i="14"/>
  <c r="CT193" i="14"/>
  <c r="CF193" i="14"/>
  <c r="CE193" i="14"/>
  <c r="DP192" i="14"/>
  <c r="DO192" i="14"/>
  <c r="DP191" i="14"/>
  <c r="DO191" i="14"/>
  <c r="DM190" i="14"/>
  <c r="DL190" i="14"/>
  <c r="DJ190" i="14"/>
  <c r="DI190" i="14"/>
  <c r="DG190" i="14"/>
  <c r="DF190" i="14"/>
  <c r="DD190" i="14"/>
  <c r="DC190" i="14"/>
  <c r="DA190" i="14"/>
  <c r="CZ190" i="14"/>
  <c r="CX190" i="14"/>
  <c r="CW190" i="14"/>
  <c r="CU190" i="14"/>
  <c r="CT190" i="14"/>
  <c r="CF190" i="14"/>
  <c r="CE190" i="14"/>
  <c r="DP189" i="14"/>
  <c r="DO189" i="14"/>
  <c r="DP188" i="14"/>
  <c r="DO188" i="14"/>
  <c r="DP187" i="14"/>
  <c r="DO187" i="14"/>
  <c r="CV190" i="14"/>
  <c r="DP186" i="14"/>
  <c r="DO186" i="14"/>
  <c r="DP185" i="14"/>
  <c r="DO185" i="14"/>
  <c r="DN190" i="14"/>
  <c r="DK190" i="14"/>
  <c r="DH190" i="14"/>
  <c r="DE190" i="14"/>
  <c r="DB190" i="14"/>
  <c r="CY190" i="14"/>
  <c r="CG190" i="14"/>
  <c r="DP184" i="14"/>
  <c r="DO184" i="14"/>
  <c r="DM183" i="14"/>
  <c r="DL183" i="14"/>
  <c r="DJ183" i="14"/>
  <c r="DI183" i="14"/>
  <c r="DG183" i="14"/>
  <c r="DF183" i="14"/>
  <c r="DD183" i="14"/>
  <c r="DC183" i="14"/>
  <c r="DA183" i="14"/>
  <c r="CZ183" i="14"/>
  <c r="CX183" i="14"/>
  <c r="CW183" i="14"/>
  <c r="CU183" i="14"/>
  <c r="CT183" i="14"/>
  <c r="CF183" i="14"/>
  <c r="CE183" i="14"/>
  <c r="DP182" i="14"/>
  <c r="DO182" i="14"/>
  <c r="DP181" i="14"/>
  <c r="DO181" i="14"/>
  <c r="DP180" i="14"/>
  <c r="DO180" i="14"/>
  <c r="DN183" i="14"/>
  <c r="DH183" i="14"/>
  <c r="DE183" i="14"/>
  <c r="DB183" i="14"/>
  <c r="CY183" i="14"/>
  <c r="CV183" i="14"/>
  <c r="DP179" i="14"/>
  <c r="DO179" i="14"/>
  <c r="DM177" i="14"/>
  <c r="DL177" i="14"/>
  <c r="DJ177" i="14"/>
  <c r="DI177" i="14"/>
  <c r="DG177" i="14"/>
  <c r="DF177" i="14"/>
  <c r="DD177" i="14"/>
  <c r="DC177" i="14"/>
  <c r="DA177" i="14"/>
  <c r="CZ177" i="14"/>
  <c r="CX177" i="14"/>
  <c r="CW177" i="14"/>
  <c r="CU177" i="14"/>
  <c r="CT177" i="14"/>
  <c r="CO229" i="14"/>
  <c r="CH229" i="14"/>
  <c r="CF177" i="14"/>
  <c r="CE177" i="14"/>
  <c r="DP176" i="14"/>
  <c r="DO176" i="14"/>
  <c r="DP175" i="14"/>
  <c r="DO175" i="14"/>
  <c r="DM174" i="14"/>
  <c r="DL174" i="14"/>
  <c r="DJ174" i="14"/>
  <c r="DI174" i="14"/>
  <c r="DH174" i="14"/>
  <c r="DG174" i="14"/>
  <c r="DF174" i="14"/>
  <c r="DD174" i="14"/>
  <c r="DC174" i="14"/>
  <c r="DA174" i="14"/>
  <c r="CZ174" i="14"/>
  <c r="CX174" i="14"/>
  <c r="CW174" i="14"/>
  <c r="CU174" i="14"/>
  <c r="CT174" i="14"/>
  <c r="CL228" i="14"/>
  <c r="CK228" i="14"/>
  <c r="CF174" i="14"/>
  <c r="CE174" i="14"/>
  <c r="DP173" i="14"/>
  <c r="DO173" i="14"/>
  <c r="DP172" i="14"/>
  <c r="DO172" i="14"/>
  <c r="DP171" i="14"/>
  <c r="DO171" i="14"/>
  <c r="DP170" i="14"/>
  <c r="DO170" i="14"/>
  <c r="CV174" i="14"/>
  <c r="DP169" i="14"/>
  <c r="DO169" i="14"/>
  <c r="DK174" i="14"/>
  <c r="DE174" i="14"/>
  <c r="DB174" i="14"/>
  <c r="CY174" i="14"/>
  <c r="CG174" i="14"/>
  <c r="DP168" i="14"/>
  <c r="DO168" i="14"/>
  <c r="DM167" i="14"/>
  <c r="DL167" i="14"/>
  <c r="DJ167" i="14"/>
  <c r="DI167" i="14"/>
  <c r="DG167" i="14"/>
  <c r="DF167" i="14"/>
  <c r="DD167" i="14"/>
  <c r="DC167" i="14"/>
  <c r="DA167" i="14"/>
  <c r="CZ167" i="14"/>
  <c r="CX167" i="14"/>
  <c r="CW167" i="14"/>
  <c r="CU167" i="14"/>
  <c r="CT167" i="14"/>
  <c r="CQ227" i="14"/>
  <c r="CN227" i="14"/>
  <c r="CI227" i="14"/>
  <c r="CH227" i="14"/>
  <c r="CF167" i="14"/>
  <c r="CE167" i="14"/>
  <c r="DP166" i="14"/>
  <c r="DO166" i="14"/>
  <c r="DP165" i="14"/>
  <c r="DO165" i="14"/>
  <c r="DP164" i="14"/>
  <c r="DO164" i="14"/>
  <c r="DN167" i="14"/>
  <c r="DK167" i="14"/>
  <c r="DH167" i="14"/>
  <c r="DE167" i="14"/>
  <c r="CY167" i="14"/>
  <c r="CV167" i="14"/>
  <c r="CG167" i="14"/>
  <c r="DP163" i="14"/>
  <c r="DO163" i="14"/>
  <c r="DM157" i="14"/>
  <c r="DL157" i="14"/>
  <c r="DJ157" i="14"/>
  <c r="DI157" i="14"/>
  <c r="DG157" i="14"/>
  <c r="DF157" i="14"/>
  <c r="DD157" i="14"/>
  <c r="DC157" i="14"/>
  <c r="DA157" i="14"/>
  <c r="CZ157" i="14"/>
  <c r="CX157" i="14"/>
  <c r="CW157" i="14"/>
  <c r="CU157" i="14"/>
  <c r="CT157" i="14"/>
  <c r="CF157" i="14"/>
  <c r="CE157" i="14"/>
  <c r="DP156" i="14"/>
  <c r="DO156" i="14"/>
  <c r="DP155" i="14"/>
  <c r="DO155" i="14"/>
  <c r="DM154" i="14"/>
  <c r="DL154" i="14"/>
  <c r="DJ154" i="14"/>
  <c r="DI154" i="14"/>
  <c r="DG154" i="14"/>
  <c r="DF154" i="14"/>
  <c r="DD154" i="14"/>
  <c r="DC154" i="14"/>
  <c r="DA154" i="14"/>
  <c r="CZ154" i="14"/>
  <c r="CX154" i="14"/>
  <c r="CW154" i="14"/>
  <c r="CU154" i="14"/>
  <c r="CT154" i="14"/>
  <c r="CF154" i="14"/>
  <c r="CE154" i="14"/>
  <c r="DP153" i="14"/>
  <c r="DO153" i="14"/>
  <c r="DP152" i="14"/>
  <c r="DO152" i="14"/>
  <c r="DN152" i="14"/>
  <c r="DK152" i="14"/>
  <c r="DH152" i="14"/>
  <c r="DE152" i="14"/>
  <c r="DB152" i="14"/>
  <c r="CY152" i="14"/>
  <c r="CV152" i="14"/>
  <c r="CG152" i="14"/>
  <c r="DP151" i="14"/>
  <c r="DO151" i="14"/>
  <c r="DN151" i="14"/>
  <c r="DK151" i="14"/>
  <c r="DH151" i="14"/>
  <c r="DE151" i="14"/>
  <c r="DB151" i="14"/>
  <c r="CY151" i="14"/>
  <c r="CV151" i="14"/>
  <c r="CG151" i="14"/>
  <c r="DP150" i="14"/>
  <c r="DO150" i="14"/>
  <c r="DN150" i="14"/>
  <c r="DK150" i="14"/>
  <c r="DH150" i="14"/>
  <c r="DE150" i="14"/>
  <c r="DB150" i="14"/>
  <c r="CY150" i="14"/>
  <c r="CV150" i="14"/>
  <c r="CG150" i="14"/>
  <c r="DP149" i="14"/>
  <c r="DO149" i="14"/>
  <c r="DN149" i="14"/>
  <c r="DK149" i="14"/>
  <c r="DH149" i="14"/>
  <c r="DE149" i="14"/>
  <c r="DB149" i="14"/>
  <c r="CY149" i="14"/>
  <c r="CV149" i="14"/>
  <c r="CG149" i="14"/>
  <c r="DP148" i="14"/>
  <c r="DO148" i="14"/>
  <c r="DM147" i="14"/>
  <c r="DL147" i="14"/>
  <c r="DJ147" i="14"/>
  <c r="DI147" i="14"/>
  <c r="DG147" i="14"/>
  <c r="DF147" i="14"/>
  <c r="DD147" i="14"/>
  <c r="DC147" i="14"/>
  <c r="DA147" i="14"/>
  <c r="CZ147" i="14"/>
  <c r="CX147" i="14"/>
  <c r="CW147" i="14"/>
  <c r="CU147" i="14"/>
  <c r="CT147" i="14"/>
  <c r="DP146" i="14"/>
  <c r="DO146" i="14"/>
  <c r="DP145" i="14"/>
  <c r="DO145" i="14"/>
  <c r="DP144" i="14"/>
  <c r="DO144" i="14"/>
  <c r="DN147" i="14"/>
  <c r="DK147" i="14"/>
  <c r="DE147" i="14"/>
  <c r="DB147" i="14"/>
  <c r="CY147" i="14"/>
  <c r="CV147" i="14"/>
  <c r="CG147" i="14"/>
  <c r="DP143" i="14"/>
  <c r="DO143" i="14"/>
  <c r="DM141" i="14"/>
  <c r="DL141" i="14"/>
  <c r="DJ141" i="14"/>
  <c r="DI141" i="14"/>
  <c r="DG141" i="14"/>
  <c r="DF141" i="14"/>
  <c r="DD141" i="14"/>
  <c r="DC141" i="14"/>
  <c r="DA141" i="14"/>
  <c r="CZ141" i="14"/>
  <c r="CX141" i="14"/>
  <c r="CW141" i="14"/>
  <c r="CU141" i="14"/>
  <c r="CT141" i="14"/>
  <c r="CF141" i="14"/>
  <c r="CE141" i="14"/>
  <c r="DP140" i="14"/>
  <c r="DO140" i="14"/>
  <c r="DP139" i="14"/>
  <c r="DO139" i="14"/>
  <c r="DN138" i="14"/>
  <c r="DM138" i="14"/>
  <c r="DL138" i="14"/>
  <c r="DJ138" i="14"/>
  <c r="DI138" i="14"/>
  <c r="DG138" i="14"/>
  <c r="DF138" i="14"/>
  <c r="DD138" i="14"/>
  <c r="DC138" i="14"/>
  <c r="DB138" i="14"/>
  <c r="DA138" i="14"/>
  <c r="CZ138" i="14"/>
  <c r="CX138" i="14"/>
  <c r="CW138" i="14"/>
  <c r="CU138" i="14"/>
  <c r="CT138" i="14"/>
  <c r="CF138" i="14"/>
  <c r="CE138" i="14"/>
  <c r="DP137" i="14"/>
  <c r="DO137" i="14"/>
  <c r="DP136" i="14"/>
  <c r="DO136" i="14"/>
  <c r="DP135" i="14"/>
  <c r="DO135" i="14"/>
  <c r="DE138" i="14"/>
  <c r="DP134" i="14"/>
  <c r="DO134" i="14"/>
  <c r="CG138" i="14"/>
  <c r="DP133" i="14"/>
  <c r="DO133" i="14"/>
  <c r="DH138" i="14"/>
  <c r="CY138" i="14"/>
  <c r="DP132" i="14"/>
  <c r="DO132" i="14"/>
  <c r="DM131" i="14"/>
  <c r="DL131" i="14"/>
  <c r="DK131" i="14"/>
  <c r="DJ131" i="14"/>
  <c r="DI131" i="14"/>
  <c r="DG131" i="14"/>
  <c r="DF131" i="14"/>
  <c r="DD131" i="14"/>
  <c r="DC131" i="14"/>
  <c r="DA131" i="14"/>
  <c r="CZ131" i="14"/>
  <c r="CX131" i="14"/>
  <c r="CW131" i="14"/>
  <c r="CU131" i="14"/>
  <c r="CT131" i="14"/>
  <c r="CF131" i="14"/>
  <c r="CE131" i="14"/>
  <c r="DP130" i="14"/>
  <c r="DO130" i="14"/>
  <c r="DP129" i="14"/>
  <c r="DO129" i="14"/>
  <c r="DH131" i="14"/>
  <c r="DP128" i="14"/>
  <c r="DO128" i="14"/>
  <c r="DE131" i="14"/>
  <c r="DB131" i="14"/>
  <c r="CY131" i="14"/>
  <c r="CV131" i="14"/>
  <c r="DP127" i="14"/>
  <c r="DO127" i="14"/>
  <c r="DM125" i="14"/>
  <c r="DL125" i="14"/>
  <c r="DJ125" i="14"/>
  <c r="DI125" i="14"/>
  <c r="DG125" i="14"/>
  <c r="DF125" i="14"/>
  <c r="DD125" i="14"/>
  <c r="DC125" i="14"/>
  <c r="DA125" i="14"/>
  <c r="CZ125" i="14"/>
  <c r="CX125" i="14"/>
  <c r="CW125" i="14"/>
  <c r="CU125" i="14"/>
  <c r="CT125" i="14"/>
  <c r="CF125" i="14"/>
  <c r="CE125" i="14"/>
  <c r="DP124" i="14"/>
  <c r="DO124" i="14"/>
  <c r="DP123" i="14"/>
  <c r="DO123" i="14"/>
  <c r="DM122" i="14"/>
  <c r="DL122" i="14"/>
  <c r="DJ122" i="14"/>
  <c r="DI122" i="14"/>
  <c r="DG122" i="14"/>
  <c r="DF122" i="14"/>
  <c r="DD122" i="14"/>
  <c r="DC122" i="14"/>
  <c r="DA122" i="14"/>
  <c r="CZ122" i="14"/>
  <c r="CX122" i="14"/>
  <c r="CW122" i="14"/>
  <c r="CU122" i="14"/>
  <c r="CT122" i="14"/>
  <c r="CF122" i="14"/>
  <c r="CE122" i="14"/>
  <c r="DP121" i="14"/>
  <c r="DO121" i="14"/>
  <c r="DN121" i="14"/>
  <c r="DK121" i="14"/>
  <c r="DH121" i="14"/>
  <c r="DE121" i="14"/>
  <c r="DB121" i="14"/>
  <c r="CY121" i="14"/>
  <c r="CV121" i="14"/>
  <c r="CG121" i="14"/>
  <c r="DP120" i="14"/>
  <c r="DO120" i="14"/>
  <c r="DN120" i="14"/>
  <c r="DK120" i="14"/>
  <c r="DH120" i="14"/>
  <c r="DE120" i="14"/>
  <c r="DB120" i="14"/>
  <c r="CY120" i="14"/>
  <c r="CV120" i="14"/>
  <c r="CG120" i="14"/>
  <c r="DP119" i="14"/>
  <c r="DO119" i="14"/>
  <c r="DN119" i="14"/>
  <c r="DK119" i="14"/>
  <c r="DH119" i="14"/>
  <c r="DE119" i="14"/>
  <c r="DB119" i="14"/>
  <c r="CY119" i="14"/>
  <c r="CV119" i="14"/>
  <c r="CG119" i="14"/>
  <c r="DP118" i="14"/>
  <c r="DO118" i="14"/>
  <c r="DN118" i="14"/>
  <c r="DK118" i="14"/>
  <c r="DH118" i="14"/>
  <c r="DE118" i="14"/>
  <c r="DB118" i="14"/>
  <c r="CY118" i="14"/>
  <c r="CV118" i="14"/>
  <c r="CG118" i="14"/>
  <c r="DP117" i="14"/>
  <c r="DO117" i="14"/>
  <c r="DN117" i="14"/>
  <c r="DK117" i="14"/>
  <c r="DH117" i="14"/>
  <c r="DE117" i="14"/>
  <c r="DB117" i="14"/>
  <c r="CY117" i="14"/>
  <c r="CV117" i="14"/>
  <c r="CG117" i="14"/>
  <c r="DP116" i="14"/>
  <c r="DO116" i="14"/>
  <c r="DM115" i="14"/>
  <c r="DL115" i="14"/>
  <c r="DJ115" i="14"/>
  <c r="DI115" i="14"/>
  <c r="DG115" i="14"/>
  <c r="DF115" i="14"/>
  <c r="DD115" i="14"/>
  <c r="DC115" i="14"/>
  <c r="DA115" i="14"/>
  <c r="CZ115" i="14"/>
  <c r="CX115" i="14"/>
  <c r="CW115" i="14"/>
  <c r="CV115" i="14"/>
  <c r="CU115" i="14"/>
  <c r="CT115" i="14"/>
  <c r="CF115" i="14"/>
  <c r="CE115" i="14"/>
  <c r="DP114" i="14"/>
  <c r="DO114" i="14"/>
  <c r="DP113" i="14"/>
  <c r="DO113" i="14"/>
  <c r="DN115" i="14"/>
  <c r="DH115" i="14"/>
  <c r="DP112" i="14"/>
  <c r="DO112" i="14"/>
  <c r="DK115" i="14"/>
  <c r="DE115" i="14"/>
  <c r="DB115" i="14"/>
  <c r="CY115" i="14"/>
  <c r="CG115" i="14"/>
  <c r="DP111" i="14"/>
  <c r="DO111" i="14"/>
  <c r="DM109" i="14"/>
  <c r="DL109" i="14"/>
  <c r="DJ109" i="14"/>
  <c r="DI109" i="14"/>
  <c r="DG109" i="14"/>
  <c r="DF109" i="14"/>
  <c r="DD109" i="14"/>
  <c r="DC109" i="14"/>
  <c r="DA109" i="14"/>
  <c r="CZ109" i="14"/>
  <c r="CX109" i="14"/>
  <c r="CW109" i="14"/>
  <c r="CU109" i="14"/>
  <c r="CT109" i="14"/>
  <c r="CF109" i="14"/>
  <c r="CE109" i="14"/>
  <c r="DP108" i="14"/>
  <c r="DO108" i="14"/>
  <c r="DN108" i="14"/>
  <c r="DK108" i="14"/>
  <c r="DH108" i="14"/>
  <c r="DE108" i="14"/>
  <c r="DB108" i="14"/>
  <c r="CY108" i="14"/>
  <c r="CV108" i="14"/>
  <c r="CG108" i="14"/>
  <c r="DP107" i="14"/>
  <c r="DO107" i="14"/>
  <c r="DM106" i="14"/>
  <c r="DL106" i="14"/>
  <c r="DJ106" i="14"/>
  <c r="DI106" i="14"/>
  <c r="DG106" i="14"/>
  <c r="DF106" i="14"/>
  <c r="DD106" i="14"/>
  <c r="DC106" i="14"/>
  <c r="DA106" i="14"/>
  <c r="CZ106" i="14"/>
  <c r="CX106" i="14"/>
  <c r="CW106" i="14"/>
  <c r="CU106" i="14"/>
  <c r="CT106" i="14"/>
  <c r="CF106" i="14"/>
  <c r="CE106" i="14"/>
  <c r="DP105" i="14"/>
  <c r="DO105" i="14"/>
  <c r="DP104" i="14"/>
  <c r="DO104" i="14"/>
  <c r="DN104" i="14"/>
  <c r="DK104" i="14"/>
  <c r="DH104" i="14"/>
  <c r="DE104" i="14"/>
  <c r="DB104" i="14"/>
  <c r="CY104" i="14"/>
  <c r="CV104" i="14"/>
  <c r="DP103" i="14"/>
  <c r="DO103" i="14"/>
  <c r="DN103" i="14"/>
  <c r="DK103" i="14"/>
  <c r="DH103" i="14"/>
  <c r="DE103" i="14"/>
  <c r="DB103" i="14"/>
  <c r="CY103" i="14"/>
  <c r="CV103" i="14"/>
  <c r="DP102" i="14"/>
  <c r="DO102" i="14"/>
  <c r="DN102" i="14"/>
  <c r="DK102" i="14"/>
  <c r="DH102" i="14"/>
  <c r="DE102" i="14"/>
  <c r="DB102" i="14"/>
  <c r="CY102" i="14"/>
  <c r="CV102" i="14"/>
  <c r="DP101" i="14"/>
  <c r="DO101" i="14"/>
  <c r="DN101" i="14"/>
  <c r="DK101" i="14"/>
  <c r="DH101" i="14"/>
  <c r="DE101" i="14"/>
  <c r="DB101" i="14"/>
  <c r="CY101" i="14"/>
  <c r="CV101" i="14"/>
  <c r="CG106" i="14"/>
  <c r="DP100" i="14"/>
  <c r="DO100" i="14"/>
  <c r="DM99" i="14"/>
  <c r="DL99" i="14"/>
  <c r="DJ99" i="14"/>
  <c r="DI99" i="14"/>
  <c r="DG99" i="14"/>
  <c r="DF99" i="14"/>
  <c r="DD99" i="14"/>
  <c r="DC99" i="14"/>
  <c r="DA99" i="14"/>
  <c r="CZ99" i="14"/>
  <c r="CX99" i="14"/>
  <c r="CW99" i="14"/>
  <c r="CU99" i="14"/>
  <c r="CT99" i="14"/>
  <c r="CG99" i="14"/>
  <c r="CF99" i="14"/>
  <c r="CE99" i="14"/>
  <c r="DP98" i="14"/>
  <c r="DO98" i="14"/>
  <c r="DP97" i="14"/>
  <c r="DO97" i="14"/>
  <c r="DN97" i="14"/>
  <c r="DK97" i="14"/>
  <c r="DH97" i="14"/>
  <c r="DE97" i="14"/>
  <c r="DB97" i="14"/>
  <c r="CY97" i="14"/>
  <c r="CV97" i="14"/>
  <c r="DP96" i="14"/>
  <c r="DO96" i="14"/>
  <c r="DN96" i="14"/>
  <c r="DK96" i="14"/>
  <c r="DH96" i="14"/>
  <c r="DE96" i="14"/>
  <c r="DB96" i="14"/>
  <c r="CY96" i="14"/>
  <c r="CV96" i="14"/>
  <c r="DP95" i="14"/>
  <c r="DO95" i="14"/>
  <c r="DM93" i="14"/>
  <c r="DL93" i="14"/>
  <c r="DJ93" i="14"/>
  <c r="DI93" i="14"/>
  <c r="DG93" i="14"/>
  <c r="DF93" i="14"/>
  <c r="DD93" i="14"/>
  <c r="DC93" i="14"/>
  <c r="DA93" i="14"/>
  <c r="CZ93" i="14"/>
  <c r="CX93" i="14"/>
  <c r="CW93" i="14"/>
  <c r="CU93" i="14"/>
  <c r="CT93" i="14"/>
  <c r="CF93" i="14"/>
  <c r="CE93" i="14"/>
  <c r="DP92" i="14"/>
  <c r="DO92" i="14"/>
  <c r="DP91" i="14"/>
  <c r="DO91" i="14"/>
  <c r="DM90" i="14"/>
  <c r="DL90" i="14"/>
  <c r="DJ90" i="14"/>
  <c r="DI90" i="14"/>
  <c r="DG90" i="14"/>
  <c r="DF90" i="14"/>
  <c r="DD90" i="14"/>
  <c r="DC90" i="14"/>
  <c r="DA90" i="14"/>
  <c r="CZ90" i="14"/>
  <c r="CX90" i="14"/>
  <c r="CW90" i="14"/>
  <c r="CU90" i="14"/>
  <c r="CT90" i="14"/>
  <c r="CF90" i="14"/>
  <c r="CE90" i="14"/>
  <c r="DP89" i="14"/>
  <c r="DO89" i="14"/>
  <c r="DP88" i="14"/>
  <c r="DO88" i="14"/>
  <c r="DP87" i="14"/>
  <c r="DO87" i="14"/>
  <c r="DP86" i="14"/>
  <c r="DO86" i="14"/>
  <c r="DP85" i="14"/>
  <c r="DO85" i="14"/>
  <c r="DP84" i="14"/>
  <c r="DO84" i="14"/>
  <c r="DM83" i="14"/>
  <c r="DL83" i="14"/>
  <c r="DJ83" i="14"/>
  <c r="DI83" i="14"/>
  <c r="DG83" i="14"/>
  <c r="DF83" i="14"/>
  <c r="DD83" i="14"/>
  <c r="DC83" i="14"/>
  <c r="DA83" i="14"/>
  <c r="CZ83" i="14"/>
  <c r="CX83" i="14"/>
  <c r="CW83" i="14"/>
  <c r="CU83" i="14"/>
  <c r="CT83" i="14"/>
  <c r="CF83" i="14"/>
  <c r="CE83" i="14"/>
  <c r="DP82" i="14"/>
  <c r="DO82" i="14"/>
  <c r="DK83" i="14"/>
  <c r="DP81" i="14"/>
  <c r="DO81" i="14"/>
  <c r="DP80" i="14"/>
  <c r="DO80" i="14"/>
  <c r="DH83" i="14"/>
  <c r="DE83" i="14"/>
  <c r="DB83" i="14"/>
  <c r="CY83" i="14"/>
  <c r="CV83" i="14"/>
  <c r="DP79" i="14"/>
  <c r="DO79" i="14"/>
  <c r="DM77" i="14"/>
  <c r="DL77" i="14"/>
  <c r="DJ77" i="14"/>
  <c r="DI77" i="14"/>
  <c r="DG77" i="14"/>
  <c r="DF77" i="14"/>
  <c r="DD77" i="14"/>
  <c r="DC77" i="14"/>
  <c r="DA77" i="14"/>
  <c r="CZ77" i="14"/>
  <c r="CX77" i="14"/>
  <c r="CW77" i="14"/>
  <c r="CU77" i="14"/>
  <c r="CT77" i="14"/>
  <c r="CF77" i="14"/>
  <c r="CE77" i="14"/>
  <c r="DP76" i="14"/>
  <c r="DO76" i="14"/>
  <c r="DN76" i="14"/>
  <c r="DK76" i="14"/>
  <c r="DH76" i="14"/>
  <c r="DE76" i="14"/>
  <c r="DB76" i="14"/>
  <c r="CY76" i="14"/>
  <c r="CV76" i="14"/>
  <c r="CG76" i="14"/>
  <c r="DP75" i="14"/>
  <c r="DO75" i="14"/>
  <c r="DM74" i="14"/>
  <c r="DL74" i="14"/>
  <c r="DJ74" i="14"/>
  <c r="DI74" i="14"/>
  <c r="DG74" i="14"/>
  <c r="DF74" i="14"/>
  <c r="DD74" i="14"/>
  <c r="DC74" i="14"/>
  <c r="DA74" i="14"/>
  <c r="CZ74" i="14"/>
  <c r="CX74" i="14"/>
  <c r="CW74" i="14"/>
  <c r="CU74" i="14"/>
  <c r="CT74" i="14"/>
  <c r="CF74" i="14"/>
  <c r="CE74" i="14"/>
  <c r="DP73" i="14"/>
  <c r="DO73" i="14"/>
  <c r="DN73" i="14"/>
  <c r="DK73" i="14"/>
  <c r="DH73" i="14"/>
  <c r="DE73" i="14"/>
  <c r="DB73" i="14"/>
  <c r="CY73" i="14"/>
  <c r="CV73" i="14"/>
  <c r="CG73" i="14"/>
  <c r="DP72" i="14"/>
  <c r="DO72" i="14"/>
  <c r="DN72" i="14"/>
  <c r="DK72" i="14"/>
  <c r="DH72" i="14"/>
  <c r="DE72" i="14"/>
  <c r="DB72" i="14"/>
  <c r="CY72" i="14"/>
  <c r="CV72" i="14"/>
  <c r="CG72" i="14"/>
  <c r="DP71" i="14"/>
  <c r="DO71" i="14"/>
  <c r="DN71" i="14"/>
  <c r="DK71" i="14"/>
  <c r="DH71" i="14"/>
  <c r="DE71" i="14"/>
  <c r="DB71" i="14"/>
  <c r="CY71" i="14"/>
  <c r="CV71" i="14"/>
  <c r="CG71" i="14"/>
  <c r="DP70" i="14"/>
  <c r="DO70" i="14"/>
  <c r="DN70" i="14"/>
  <c r="DK70" i="14"/>
  <c r="DH70" i="14"/>
  <c r="DE70" i="14"/>
  <c r="DB70" i="14"/>
  <c r="CY70" i="14"/>
  <c r="CV70" i="14"/>
  <c r="CG70" i="14"/>
  <c r="DP69" i="14"/>
  <c r="DO69" i="14"/>
  <c r="DP68" i="14"/>
  <c r="DO68" i="14"/>
  <c r="DM67" i="14"/>
  <c r="DL67" i="14"/>
  <c r="DJ67" i="14"/>
  <c r="DI67" i="14"/>
  <c r="DG67" i="14"/>
  <c r="DF67" i="14"/>
  <c r="DD67" i="14"/>
  <c r="DC67" i="14"/>
  <c r="DA67" i="14"/>
  <c r="CZ67" i="14"/>
  <c r="CX67" i="14"/>
  <c r="CW67" i="14"/>
  <c r="CU67" i="14"/>
  <c r="CT67" i="14"/>
  <c r="CF67" i="14"/>
  <c r="CE67" i="14"/>
  <c r="DP66" i="14"/>
  <c r="DO66" i="14"/>
  <c r="DP65" i="14"/>
  <c r="DO65" i="14"/>
  <c r="DN65" i="14"/>
  <c r="DK65" i="14"/>
  <c r="DH65" i="14"/>
  <c r="DE65" i="14"/>
  <c r="DB65" i="14"/>
  <c r="CY65" i="14"/>
  <c r="CV65" i="14"/>
  <c r="CG65" i="14"/>
  <c r="DP64" i="14"/>
  <c r="DO64" i="14"/>
  <c r="DN64" i="14"/>
  <c r="DK64" i="14"/>
  <c r="DH64" i="14"/>
  <c r="DE64" i="14"/>
  <c r="DB64" i="14"/>
  <c r="CY64" i="14"/>
  <c r="CV64" i="14"/>
  <c r="CG64" i="14"/>
  <c r="DP63" i="14"/>
  <c r="DO63" i="14"/>
  <c r="DM61" i="14"/>
  <c r="DL61" i="14"/>
  <c r="DJ61" i="14"/>
  <c r="DI61" i="14"/>
  <c r="DG61" i="14"/>
  <c r="DF61" i="14"/>
  <c r="DD61" i="14"/>
  <c r="DC61" i="14"/>
  <c r="DA61" i="14"/>
  <c r="CZ61" i="14"/>
  <c r="CX61" i="14"/>
  <c r="CW61" i="14"/>
  <c r="CU61" i="14"/>
  <c r="CT61" i="14"/>
  <c r="CF61" i="14"/>
  <c r="CE61" i="14"/>
  <c r="DP60" i="14"/>
  <c r="DO60" i="14"/>
  <c r="DP59" i="14"/>
  <c r="DO59" i="14"/>
  <c r="DM58" i="14"/>
  <c r="DL58" i="14"/>
  <c r="DJ58" i="14"/>
  <c r="DI58" i="14"/>
  <c r="DH58" i="14"/>
  <c r="DG58" i="14"/>
  <c r="DF58" i="14"/>
  <c r="DD58" i="14"/>
  <c r="DC58" i="14"/>
  <c r="DA58" i="14"/>
  <c r="CZ58" i="14"/>
  <c r="CX58" i="14"/>
  <c r="CW58" i="14"/>
  <c r="CV58" i="14"/>
  <c r="CU58" i="14"/>
  <c r="CT58" i="14"/>
  <c r="CF58" i="14"/>
  <c r="CE58" i="14"/>
  <c r="DP57" i="14"/>
  <c r="DO57" i="14"/>
  <c r="DP56" i="14"/>
  <c r="DO56" i="14"/>
  <c r="DP55" i="14"/>
  <c r="DO55" i="14"/>
  <c r="DP54" i="14"/>
  <c r="DO54" i="14"/>
  <c r="DP53" i="14"/>
  <c r="DO53" i="14"/>
  <c r="DK58" i="14"/>
  <c r="DB58" i="14"/>
  <c r="CY58" i="14"/>
  <c r="CG58" i="14"/>
  <c r="DP52" i="14"/>
  <c r="DO52" i="14"/>
  <c r="DN51" i="14"/>
  <c r="DM51" i="14"/>
  <c r="DL51" i="14"/>
  <c r="DJ51" i="14"/>
  <c r="DI51" i="14"/>
  <c r="DG51" i="14"/>
  <c r="DF51" i="14"/>
  <c r="DD51" i="14"/>
  <c r="DC51" i="14"/>
  <c r="DA51" i="14"/>
  <c r="CZ51" i="14"/>
  <c r="CW51" i="14"/>
  <c r="CU51" i="14"/>
  <c r="CT51" i="14"/>
  <c r="CF51" i="14"/>
  <c r="CE51" i="14"/>
  <c r="DP50" i="14"/>
  <c r="DO50" i="14"/>
  <c r="DP49" i="14"/>
  <c r="DO49" i="14"/>
  <c r="DP48" i="14"/>
  <c r="DO48" i="14"/>
  <c r="DK51" i="14"/>
  <c r="DH51" i="14"/>
  <c r="DE51" i="14"/>
  <c r="DB51" i="14"/>
  <c r="CV51" i="14"/>
  <c r="CG51" i="14"/>
  <c r="DP47" i="14"/>
  <c r="DO47" i="14"/>
  <c r="DM45" i="14"/>
  <c r="DL45" i="14"/>
  <c r="DJ45" i="14"/>
  <c r="DI45" i="14"/>
  <c r="DG45" i="14"/>
  <c r="DF45" i="14"/>
  <c r="DD45" i="14"/>
  <c r="DC45" i="14"/>
  <c r="DA45" i="14"/>
  <c r="CZ45" i="14"/>
  <c r="CX45" i="14"/>
  <c r="CW45" i="14"/>
  <c r="CU45" i="14"/>
  <c r="CT45" i="14"/>
  <c r="CF45" i="14"/>
  <c r="CE45" i="14"/>
  <c r="DP44" i="14"/>
  <c r="DO44" i="14"/>
  <c r="DN44" i="14"/>
  <c r="DK44" i="14"/>
  <c r="DH44" i="14"/>
  <c r="DE44" i="14"/>
  <c r="DB44" i="14"/>
  <c r="CY44" i="14"/>
  <c r="CV44" i="14"/>
  <c r="CG44" i="14"/>
  <c r="DP43" i="14"/>
  <c r="DO43" i="14"/>
  <c r="DM42" i="14"/>
  <c r="DL42" i="14"/>
  <c r="DJ42" i="14"/>
  <c r="DI42" i="14"/>
  <c r="DG42" i="14"/>
  <c r="DF42" i="14"/>
  <c r="DD42" i="14"/>
  <c r="DC42" i="14"/>
  <c r="DB42" i="14"/>
  <c r="DA42" i="14"/>
  <c r="CZ42" i="14"/>
  <c r="CX42" i="14"/>
  <c r="CW42" i="14"/>
  <c r="CU42" i="14"/>
  <c r="CT42" i="14"/>
  <c r="CF42" i="14"/>
  <c r="CE42" i="14"/>
  <c r="DP41" i="14"/>
  <c r="DO41" i="14"/>
  <c r="DP40" i="14"/>
  <c r="DO40" i="14"/>
  <c r="DP39" i="14"/>
  <c r="DO39" i="14"/>
  <c r="DP38" i="14"/>
  <c r="DO38" i="14"/>
  <c r="DN42" i="14"/>
  <c r="DP37" i="14"/>
  <c r="DO37" i="14"/>
  <c r="DK42" i="14"/>
  <c r="DE42" i="14"/>
  <c r="CY42" i="14"/>
  <c r="CV42" i="14"/>
  <c r="CG42" i="14"/>
  <c r="DP36" i="14"/>
  <c r="DO36" i="14"/>
  <c r="DM35" i="14"/>
  <c r="DL35" i="14"/>
  <c r="DJ35" i="14"/>
  <c r="DI35" i="14"/>
  <c r="DG35" i="14"/>
  <c r="DF35" i="14"/>
  <c r="DD35" i="14"/>
  <c r="DC35" i="14"/>
  <c r="DA35" i="14"/>
  <c r="CZ35" i="14"/>
  <c r="CY35" i="14"/>
  <c r="CX35" i="14"/>
  <c r="CW35" i="14"/>
  <c r="CU35" i="14"/>
  <c r="CT35" i="14"/>
  <c r="CF35" i="14"/>
  <c r="CE35" i="14"/>
  <c r="DP34" i="14"/>
  <c r="DO34" i="14"/>
  <c r="DK35" i="14"/>
  <c r="DP33" i="14"/>
  <c r="DO33" i="14"/>
  <c r="DP32" i="14"/>
  <c r="DO32" i="14"/>
  <c r="DE35" i="14"/>
  <c r="DB35" i="14"/>
  <c r="CV35" i="14"/>
  <c r="DP31" i="14"/>
  <c r="DO31" i="14"/>
  <c r="DM29" i="14"/>
  <c r="DL29" i="14"/>
  <c r="DJ29" i="14"/>
  <c r="DI29" i="14"/>
  <c r="DG29" i="14"/>
  <c r="DF29" i="14"/>
  <c r="DD29" i="14"/>
  <c r="DC29" i="14"/>
  <c r="DA29" i="14"/>
  <c r="CZ29" i="14"/>
  <c r="CX29" i="14"/>
  <c r="CW29" i="14"/>
  <c r="CU29" i="14"/>
  <c r="CT29" i="14"/>
  <c r="CF29" i="14"/>
  <c r="DP28" i="14"/>
  <c r="DO28" i="14"/>
  <c r="DP27" i="14"/>
  <c r="DO27" i="14"/>
  <c r="DM26" i="14"/>
  <c r="DL26" i="14"/>
  <c r="DJ26" i="14"/>
  <c r="DI26" i="14"/>
  <c r="DG26" i="14"/>
  <c r="DF26" i="14"/>
  <c r="DD26" i="14"/>
  <c r="DC26" i="14"/>
  <c r="DA26" i="14"/>
  <c r="CZ26" i="14"/>
  <c r="CX26" i="14"/>
  <c r="CW26" i="14"/>
  <c r="CU26" i="14"/>
  <c r="CT26" i="14"/>
  <c r="CF26" i="14"/>
  <c r="CE26" i="14"/>
  <c r="DP25" i="14"/>
  <c r="DO25" i="14"/>
  <c r="DP24" i="14"/>
  <c r="DO24" i="14"/>
  <c r="CY26" i="14"/>
  <c r="DP23" i="14"/>
  <c r="DO23" i="14"/>
  <c r="DP22" i="14"/>
  <c r="DO22" i="14"/>
  <c r="DP21" i="14"/>
  <c r="DO21" i="14"/>
  <c r="DN26" i="14"/>
  <c r="DK26" i="14"/>
  <c r="DP20" i="14"/>
  <c r="DO20" i="14"/>
  <c r="DM19" i="14"/>
  <c r="DL19" i="14"/>
  <c r="DJ19" i="14"/>
  <c r="DI19" i="14"/>
  <c r="DG19" i="14"/>
  <c r="DF19" i="14"/>
  <c r="DD19" i="14"/>
  <c r="DC19" i="14"/>
  <c r="DA19" i="14"/>
  <c r="CZ19" i="14"/>
  <c r="CX19" i="14"/>
  <c r="CW19" i="14"/>
  <c r="CU19" i="14"/>
  <c r="CT19" i="14"/>
  <c r="CF19" i="14"/>
  <c r="CE19" i="14"/>
  <c r="DP18" i="14"/>
  <c r="DO18" i="14"/>
  <c r="CY19" i="14"/>
  <c r="DP17" i="14"/>
  <c r="DO17" i="14"/>
  <c r="DK19" i="14"/>
  <c r="DE19" i="14"/>
  <c r="DP16" i="14"/>
  <c r="DO16" i="14"/>
  <c r="DN19" i="14"/>
  <c r="DH19" i="14"/>
  <c r="DB19" i="14"/>
  <c r="CV19" i="14"/>
  <c r="CG19" i="14"/>
  <c r="BM30" i="11"/>
  <c r="BM31" i="11" s="1"/>
  <c r="BL30" i="11"/>
  <c r="BL31" i="11" s="1"/>
  <c r="BK30" i="11"/>
  <c r="BJ30" i="11"/>
  <c r="BI30" i="11"/>
  <c r="BI31" i="11" s="1"/>
  <c r="BH30" i="11"/>
  <c r="BG30" i="11"/>
  <c r="BF30" i="11"/>
  <c r="BE30" i="11"/>
  <c r="BD30" i="11"/>
  <c r="BM25" i="11"/>
  <c r="BL25" i="11"/>
  <c r="BK25" i="11"/>
  <c r="BJ25" i="11"/>
  <c r="BI25" i="11"/>
  <c r="BH25" i="11"/>
  <c r="BG25" i="11"/>
  <c r="BF25" i="11"/>
  <c r="BE25" i="11"/>
  <c r="BE31" i="11" s="1"/>
  <c r="BD25" i="11"/>
  <c r="CJ46" i="14" l="1"/>
  <c r="DE109" i="14"/>
  <c r="DI110" i="14"/>
  <c r="DH157" i="14"/>
  <c r="CJ194" i="14"/>
  <c r="DK109" i="14"/>
  <c r="DB29" i="14"/>
  <c r="DH61" i="14"/>
  <c r="CY109" i="14"/>
  <c r="CS62" i="14"/>
  <c r="CJ78" i="14"/>
  <c r="CS30" i="14"/>
  <c r="DN225" i="14"/>
  <c r="CS78" i="14"/>
  <c r="CP210" i="14"/>
  <c r="DE61" i="14"/>
  <c r="CM110" i="14"/>
  <c r="CJ210" i="14"/>
  <c r="CJ110" i="14"/>
  <c r="CG177" i="14"/>
  <c r="DH177" i="14"/>
  <c r="DE193" i="14"/>
  <c r="CS210" i="14"/>
  <c r="CJ30" i="14"/>
  <c r="CJ226" i="14"/>
  <c r="BK31" i="11"/>
  <c r="BJ31" i="11"/>
  <c r="BG31" i="11"/>
  <c r="DA126" i="14"/>
  <c r="CG225" i="14"/>
  <c r="CG226" i="14" s="1"/>
  <c r="CM62" i="14"/>
  <c r="DA227" i="14"/>
  <c r="BD31" i="11"/>
  <c r="DH125" i="14"/>
  <c r="BF31" i="11"/>
  <c r="BH31" i="11"/>
  <c r="CV109" i="14"/>
  <c r="CV157" i="14"/>
  <c r="DN99" i="14"/>
  <c r="CW194" i="14"/>
  <c r="CX110" i="14"/>
  <c r="DB141" i="14"/>
  <c r="DB142" i="14" s="1"/>
  <c r="CM178" i="14"/>
  <c r="DK29" i="14"/>
  <c r="CY45" i="14"/>
  <c r="CV29" i="14"/>
  <c r="DN29" i="14"/>
  <c r="DN30" i="14" s="1"/>
  <c r="DB45" i="14"/>
  <c r="DB46" i="14" s="1"/>
  <c r="DB61" i="14"/>
  <c r="DB62" i="14" s="1"/>
  <c r="CM94" i="14"/>
  <c r="CJ178" i="14"/>
  <c r="CP142" i="14"/>
  <c r="DH67" i="14"/>
  <c r="CP159" i="14"/>
  <c r="CJ161" i="14"/>
  <c r="DB125" i="14"/>
  <c r="CS158" i="14"/>
  <c r="DM194" i="14"/>
  <c r="CP110" i="14"/>
  <c r="DE67" i="14"/>
  <c r="CM126" i="14"/>
  <c r="DK157" i="14"/>
  <c r="DK193" i="14"/>
  <c r="CP62" i="14"/>
  <c r="DH29" i="14"/>
  <c r="CV45" i="14"/>
  <c r="CV46" i="14" s="1"/>
  <c r="DN45" i="14"/>
  <c r="DN61" i="14"/>
  <c r="DB77" i="14"/>
  <c r="DK93" i="14"/>
  <c r="DB157" i="14"/>
  <c r="CS178" i="14"/>
  <c r="CM161" i="14"/>
  <c r="DJ227" i="14"/>
  <c r="CP94" i="14"/>
  <c r="CT227" i="14"/>
  <c r="DL227" i="14"/>
  <c r="DF226" i="14"/>
  <c r="CP194" i="14"/>
  <c r="CK162" i="14"/>
  <c r="CS46" i="14"/>
  <c r="CG45" i="14"/>
  <c r="CY77" i="14"/>
  <c r="DB90" i="14"/>
  <c r="CY157" i="14"/>
  <c r="CJ159" i="14"/>
  <c r="DD46" i="14"/>
  <c r="CG67" i="14"/>
  <c r="CJ160" i="14"/>
  <c r="CH162" i="14"/>
  <c r="DG46" i="14"/>
  <c r="CV67" i="14"/>
  <c r="CP158" i="14"/>
  <c r="DE45" i="14"/>
  <c r="CU62" i="14"/>
  <c r="CW62" i="14"/>
  <c r="DF94" i="14"/>
  <c r="CV93" i="14"/>
  <c r="CP225" i="14"/>
  <c r="CP229" i="14" s="1"/>
  <c r="CS142" i="14"/>
  <c r="DK225" i="14"/>
  <c r="CL162" i="14"/>
  <c r="CP178" i="14"/>
  <c r="CN162" i="14"/>
  <c r="DP99" i="14"/>
  <c r="CZ30" i="14"/>
  <c r="CY67" i="14"/>
  <c r="CV106" i="14"/>
  <c r="CG109" i="14"/>
  <c r="CG110" i="14" s="1"/>
  <c r="DH206" i="14"/>
  <c r="CJ126" i="14"/>
  <c r="CS161" i="14"/>
  <c r="DM78" i="14"/>
  <c r="CV99" i="14"/>
  <c r="CV159" i="14" s="1"/>
  <c r="CP160" i="14"/>
  <c r="CS159" i="14"/>
  <c r="DB67" i="14"/>
  <c r="CX78" i="14"/>
  <c r="DK77" i="14"/>
  <c r="DN90" i="14"/>
  <c r="DB99" i="14"/>
  <c r="CG125" i="14"/>
  <c r="DK141" i="14"/>
  <c r="DI227" i="14"/>
  <c r="DJ229" i="14"/>
  <c r="DK206" i="14"/>
  <c r="CY209" i="14"/>
  <c r="DE222" i="14"/>
  <c r="CS194" i="14"/>
  <c r="DD159" i="14"/>
  <c r="DA78" i="14"/>
  <c r="DN77" i="14"/>
  <c r="DB93" i="14"/>
  <c r="CV125" i="14"/>
  <c r="DN125" i="14"/>
  <c r="CV141" i="14"/>
  <c r="DN141" i="14"/>
  <c r="DJ228" i="14"/>
  <c r="CM142" i="14"/>
  <c r="CZ78" i="14"/>
  <c r="DC194" i="14"/>
  <c r="DK45" i="14"/>
  <c r="DN67" i="14"/>
  <c r="CY125" i="14"/>
  <c r="CY141" i="14"/>
  <c r="CY142" i="14" s="1"/>
  <c r="DH154" i="14"/>
  <c r="CW227" i="14"/>
  <c r="CW228" i="14"/>
  <c r="CY177" i="14"/>
  <c r="CY178" i="14" s="1"/>
  <c r="CP46" i="14"/>
  <c r="DD210" i="14"/>
  <c r="CJ142" i="14"/>
  <c r="CY74" i="14"/>
  <c r="CX228" i="14"/>
  <c r="CM160" i="14"/>
  <c r="CM46" i="14"/>
  <c r="CW226" i="14"/>
  <c r="DM160" i="14"/>
  <c r="DE90" i="14"/>
  <c r="CG93" i="14"/>
  <c r="DH106" i="14"/>
  <c r="CJ94" i="14"/>
  <c r="DG62" i="14"/>
  <c r="DB106" i="14"/>
  <c r="DC229" i="14"/>
  <c r="CP30" i="14"/>
  <c r="CU159" i="14"/>
  <c r="CF161" i="14"/>
  <c r="DH74" i="14"/>
  <c r="DC78" i="14"/>
  <c r="DH90" i="14"/>
  <c r="DC210" i="14"/>
  <c r="CG209" i="14"/>
  <c r="DK209" i="14"/>
  <c r="CQ162" i="14"/>
  <c r="DM94" i="14"/>
  <c r="DN206" i="14"/>
  <c r="DN210" i="14" s="1"/>
  <c r="DN157" i="14"/>
  <c r="DN193" i="14"/>
  <c r="DN194" i="14" s="1"/>
  <c r="DM159" i="14"/>
  <c r="DL78" i="14"/>
  <c r="DL158" i="14"/>
  <c r="DN93" i="14"/>
  <c r="DN222" i="14"/>
  <c r="DL126" i="14"/>
  <c r="DN209" i="14"/>
  <c r="DI78" i="14"/>
  <c r="DK99" i="14"/>
  <c r="DJ78" i="14"/>
  <c r="DK154" i="14"/>
  <c r="DI194" i="14"/>
  <c r="DK74" i="14"/>
  <c r="DK122" i="14"/>
  <c r="DJ158" i="14"/>
  <c r="DQ137" i="14"/>
  <c r="DK125" i="14"/>
  <c r="DJ110" i="14"/>
  <c r="DK177" i="14"/>
  <c r="DH99" i="14"/>
  <c r="DH77" i="14"/>
  <c r="DH122" i="14"/>
  <c r="DH126" i="14" s="1"/>
  <c r="DH109" i="14"/>
  <c r="DH141" i="14"/>
  <c r="DH142" i="14" s="1"/>
  <c r="DH193" i="14"/>
  <c r="DH194" i="14" s="1"/>
  <c r="DH222" i="14"/>
  <c r="DE106" i="14"/>
  <c r="DE209" i="14"/>
  <c r="DE125" i="14"/>
  <c r="DE154" i="14"/>
  <c r="DE157" i="14"/>
  <c r="DE177" i="14"/>
  <c r="DE178" i="14" s="1"/>
  <c r="DE206" i="14"/>
  <c r="DE225" i="14"/>
  <c r="DC46" i="14"/>
  <c r="DD78" i="14"/>
  <c r="DD94" i="14"/>
  <c r="DO147" i="14"/>
  <c r="DE93" i="14"/>
  <c r="DE99" i="14"/>
  <c r="DE74" i="14"/>
  <c r="DB209" i="14"/>
  <c r="CZ227" i="14"/>
  <c r="DB227" i="14" s="1"/>
  <c r="CZ228" i="14"/>
  <c r="CZ226" i="14"/>
  <c r="DB74" i="14"/>
  <c r="DB78" i="14" s="1"/>
  <c r="DA178" i="14"/>
  <c r="CZ158" i="14"/>
  <c r="DA159" i="14"/>
  <c r="DA231" i="14" s="1"/>
  <c r="DB122" i="14"/>
  <c r="DB126" i="14" s="1"/>
  <c r="DB222" i="14"/>
  <c r="DB206" i="14"/>
  <c r="DB154" i="14"/>
  <c r="DB109" i="14"/>
  <c r="DP58" i="14"/>
  <c r="CY29" i="14"/>
  <c r="CY30" i="14" s="1"/>
  <c r="CY61" i="14"/>
  <c r="CY62" i="14" s="1"/>
  <c r="CY90" i="14"/>
  <c r="CY193" i="14"/>
  <c r="CX159" i="14"/>
  <c r="DP74" i="14"/>
  <c r="CY122" i="14"/>
  <c r="DO51" i="14"/>
  <c r="CY222" i="14"/>
  <c r="CW30" i="14"/>
  <c r="CW78" i="14"/>
  <c r="CY154" i="14"/>
  <c r="CY206" i="14"/>
  <c r="CY210" i="14" s="1"/>
  <c r="DO222" i="14"/>
  <c r="CY106" i="14"/>
  <c r="CV193" i="14"/>
  <c r="DP206" i="14"/>
  <c r="CV222" i="14"/>
  <c r="CT226" i="14"/>
  <c r="DP77" i="14"/>
  <c r="CV77" i="14"/>
  <c r="DO99" i="14"/>
  <c r="DP222" i="14"/>
  <c r="DP90" i="14"/>
  <c r="CT110" i="14"/>
  <c r="DP122" i="14"/>
  <c r="CV90" i="14"/>
  <c r="CU227" i="14"/>
  <c r="CS110" i="14"/>
  <c r="CS225" i="14"/>
  <c r="CS226" i="14" s="1"/>
  <c r="CR162" i="14"/>
  <c r="CS94" i="14"/>
  <c r="CS160" i="14"/>
  <c r="CP161" i="14"/>
  <c r="CP78" i="14"/>
  <c r="CO162" i="14"/>
  <c r="CP126" i="14"/>
  <c r="CM159" i="14"/>
  <c r="CN194" i="14"/>
  <c r="CM210" i="14"/>
  <c r="CM158" i="14"/>
  <c r="DQ195" i="14"/>
  <c r="DQ197" i="14"/>
  <c r="DQ64" i="14"/>
  <c r="CJ62" i="14"/>
  <c r="DQ70" i="14"/>
  <c r="CI162" i="14"/>
  <c r="CG154" i="14"/>
  <c r="CG206" i="14"/>
  <c r="DQ220" i="14"/>
  <c r="DQ133" i="14"/>
  <c r="CQ229" i="14"/>
  <c r="CQ233" i="14" s="1"/>
  <c r="DQ212" i="14"/>
  <c r="DQ81" i="14"/>
  <c r="DQ44" i="14"/>
  <c r="DQ103" i="14"/>
  <c r="DQ150" i="14"/>
  <c r="DQ144" i="14"/>
  <c r="DQ218" i="14"/>
  <c r="DQ96" i="14"/>
  <c r="CN178" i="14"/>
  <c r="DQ98" i="14"/>
  <c r="DQ32" i="14"/>
  <c r="DQ170" i="14"/>
  <c r="DQ55" i="14"/>
  <c r="DQ28" i="14"/>
  <c r="DQ54" i="14"/>
  <c r="DQ153" i="14"/>
  <c r="DQ169" i="14"/>
  <c r="DQ37" i="14"/>
  <c r="DQ219" i="14"/>
  <c r="DQ50" i="14"/>
  <c r="DQ113" i="14"/>
  <c r="DQ217" i="14"/>
  <c r="DQ224" i="14"/>
  <c r="CM30" i="14"/>
  <c r="DQ198" i="14"/>
  <c r="DQ216" i="14"/>
  <c r="DQ211" i="14"/>
  <c r="DQ49" i="14"/>
  <c r="DQ65" i="14"/>
  <c r="DQ85" i="14"/>
  <c r="DQ186" i="14"/>
  <c r="DQ76" i="14"/>
  <c r="DQ135" i="14"/>
  <c r="DQ164" i="14"/>
  <c r="DQ33" i="14"/>
  <c r="DQ80" i="14"/>
  <c r="DQ97" i="14"/>
  <c r="DQ149" i="14"/>
  <c r="DQ165" i="14"/>
  <c r="DQ187" i="14"/>
  <c r="DQ200" i="14"/>
  <c r="DQ201" i="14"/>
  <c r="DQ87" i="14"/>
  <c r="DQ118" i="14"/>
  <c r="DQ119" i="14"/>
  <c r="DQ136" i="14"/>
  <c r="DQ151" i="14"/>
  <c r="DQ166" i="14"/>
  <c r="DQ188" i="14"/>
  <c r="DQ202" i="14"/>
  <c r="DQ203" i="14"/>
  <c r="DQ34" i="14"/>
  <c r="DQ120" i="14"/>
  <c r="DQ152" i="14"/>
  <c r="DQ180" i="14"/>
  <c r="DQ204" i="14"/>
  <c r="DQ38" i="14"/>
  <c r="DQ71" i="14"/>
  <c r="DQ112" i="14"/>
  <c r="DQ53" i="14"/>
  <c r="DQ72" i="14"/>
  <c r="DQ124" i="14"/>
  <c r="DQ196" i="14"/>
  <c r="DQ23" i="14"/>
  <c r="DQ60" i="14"/>
  <c r="DQ73" i="14"/>
  <c r="DQ82" i="14"/>
  <c r="DQ102" i="14"/>
  <c r="DQ130" i="14"/>
  <c r="DQ134" i="14"/>
  <c r="DQ140" i="14"/>
  <c r="DQ185" i="14"/>
  <c r="DQ208" i="14"/>
  <c r="CF210" i="14"/>
  <c r="DQ192" i="14"/>
  <c r="DC227" i="14"/>
  <c r="DD194" i="14"/>
  <c r="DO183" i="14"/>
  <c r="CZ194" i="14"/>
  <c r="CL227" i="14"/>
  <c r="CL231" i="14" s="1"/>
  <c r="DD227" i="14"/>
  <c r="DD231" i="14" s="1"/>
  <c r="CK227" i="14"/>
  <c r="CK231" i="14" s="1"/>
  <c r="CT194" i="14"/>
  <c r="DL194" i="14"/>
  <c r="CE227" i="14"/>
  <c r="DQ171" i="14"/>
  <c r="DQ173" i="14"/>
  <c r="DQ156" i="14"/>
  <c r="DQ145" i="14"/>
  <c r="CF142" i="14"/>
  <c r="DQ128" i="14"/>
  <c r="DQ129" i="14"/>
  <c r="DQ121" i="14"/>
  <c r="DQ101" i="14"/>
  <c r="DQ104" i="14"/>
  <c r="DQ92" i="14"/>
  <c r="DQ88" i="14"/>
  <c r="CG74" i="14"/>
  <c r="CE78" i="14"/>
  <c r="DQ56" i="14"/>
  <c r="DQ41" i="14"/>
  <c r="CF160" i="14"/>
  <c r="CF46" i="14"/>
  <c r="DQ40" i="14"/>
  <c r="DQ16" i="14"/>
  <c r="DQ17" i="14"/>
  <c r="DQ21" i="14"/>
  <c r="DQ18" i="14"/>
  <c r="DQ24" i="14"/>
  <c r="DH225" i="14"/>
  <c r="CL229" i="14"/>
  <c r="CL233" i="14" s="1"/>
  <c r="DD229" i="14"/>
  <c r="CV225" i="14"/>
  <c r="DP225" i="14"/>
  <c r="DG229" i="14"/>
  <c r="CY225" i="14"/>
  <c r="CR229" i="14"/>
  <c r="CR233" i="14" s="1"/>
  <c r="DG226" i="14"/>
  <c r="DB225" i="14"/>
  <c r="CX226" i="14"/>
  <c r="CM226" i="14"/>
  <c r="DA226" i="14"/>
  <c r="CK226" i="14"/>
  <c r="DC226" i="14"/>
  <c r="CL226" i="14"/>
  <c r="CL230" i="14" s="1"/>
  <c r="DD226" i="14"/>
  <c r="CN226" i="14"/>
  <c r="DQ213" i="14"/>
  <c r="CF227" i="14"/>
  <c r="CX227" i="14"/>
  <c r="CR226" i="14"/>
  <c r="DJ226" i="14"/>
  <c r="DO215" i="14"/>
  <c r="CU226" i="14"/>
  <c r="DL226" i="14"/>
  <c r="DL210" i="14"/>
  <c r="CT229" i="14"/>
  <c r="DH209" i="14"/>
  <c r="CE229" i="14"/>
  <c r="CU229" i="14"/>
  <c r="CZ210" i="14"/>
  <c r="DM229" i="14"/>
  <c r="DF210" i="14"/>
  <c r="DI210" i="14"/>
  <c r="DO199" i="14"/>
  <c r="DJ210" i="14"/>
  <c r="DP199" i="14"/>
  <c r="CT210" i="14"/>
  <c r="CU210" i="14"/>
  <c r="DM210" i="14"/>
  <c r="CE210" i="14"/>
  <c r="CW210" i="14"/>
  <c r="CX210" i="14"/>
  <c r="DF227" i="14"/>
  <c r="DA210" i="14"/>
  <c r="DA194" i="14"/>
  <c r="DO193" i="14"/>
  <c r="DF229" i="14"/>
  <c r="CI229" i="14"/>
  <c r="DA229" i="14"/>
  <c r="DB193" i="14"/>
  <c r="DB194" i="14" s="1"/>
  <c r="DP190" i="14"/>
  <c r="DI228" i="14"/>
  <c r="CX194" i="14"/>
  <c r="DF194" i="14"/>
  <c r="CU194" i="14"/>
  <c r="DQ181" i="14"/>
  <c r="CY194" i="14"/>
  <c r="DM227" i="14"/>
  <c r="DQ182" i="14"/>
  <c r="DJ194" i="14"/>
  <c r="CV177" i="14"/>
  <c r="CV178" i="14" s="1"/>
  <c r="DQ176" i="14"/>
  <c r="DO174" i="14"/>
  <c r="DP174" i="14"/>
  <c r="DI178" i="14"/>
  <c r="DQ172" i="14"/>
  <c r="DC178" i="14"/>
  <c r="DD178" i="14"/>
  <c r="DF178" i="14"/>
  <c r="DG178" i="14"/>
  <c r="CQ230" i="14"/>
  <c r="DH178" i="14"/>
  <c r="DO167" i="14"/>
  <c r="CT178" i="14"/>
  <c r="CU178" i="14"/>
  <c r="DL178" i="14"/>
  <c r="DM178" i="14"/>
  <c r="CH230" i="14"/>
  <c r="CW178" i="14"/>
  <c r="DP157" i="14"/>
  <c r="CG157" i="14"/>
  <c r="DF158" i="14"/>
  <c r="DL160" i="14"/>
  <c r="CT158" i="14"/>
  <c r="DO154" i="14"/>
  <c r="DP154" i="14"/>
  <c r="DD158" i="14"/>
  <c r="DG158" i="14"/>
  <c r="CU158" i="14"/>
  <c r="DM158" i="14"/>
  <c r="CW158" i="14"/>
  <c r="CX158" i="14"/>
  <c r="CE159" i="14"/>
  <c r="CF159" i="14"/>
  <c r="DC158" i="14"/>
  <c r="CG141" i="14"/>
  <c r="DD161" i="14"/>
  <c r="DE141" i="14"/>
  <c r="DE142" i="14" s="1"/>
  <c r="DA160" i="14"/>
  <c r="DC142" i="14"/>
  <c r="DD142" i="14"/>
  <c r="DO131" i="14"/>
  <c r="CE142" i="14"/>
  <c r="DP125" i="14"/>
  <c r="DF126" i="14"/>
  <c r="DG126" i="14"/>
  <c r="DI126" i="14"/>
  <c r="DJ126" i="14"/>
  <c r="CT126" i="14"/>
  <c r="DM126" i="14"/>
  <c r="DC126" i="14"/>
  <c r="CX126" i="14"/>
  <c r="CZ126" i="14"/>
  <c r="CE126" i="14"/>
  <c r="CU110" i="14"/>
  <c r="CH231" i="14"/>
  <c r="DL110" i="14"/>
  <c r="CW110" i="14"/>
  <c r="DM110" i="14"/>
  <c r="CZ110" i="14"/>
  <c r="DC110" i="14"/>
  <c r="DF110" i="14"/>
  <c r="DG110" i="14"/>
  <c r="DP93" i="14"/>
  <c r="CY93" i="14"/>
  <c r="CT94" i="14"/>
  <c r="CU94" i="14"/>
  <c r="DK90" i="14"/>
  <c r="DK94" i="14" s="1"/>
  <c r="DA94" i="14"/>
  <c r="CQ231" i="14"/>
  <c r="DC94" i="14"/>
  <c r="DG94" i="14"/>
  <c r="DP83" i="14"/>
  <c r="CE94" i="14"/>
  <c r="CF94" i="14"/>
  <c r="CV61" i="14"/>
  <c r="CV62" i="14" s="1"/>
  <c r="CG61" i="14"/>
  <c r="DI62" i="14"/>
  <c r="DJ62" i="14"/>
  <c r="CX62" i="14"/>
  <c r="DD62" i="14"/>
  <c r="DF62" i="14"/>
  <c r="DH62" i="14"/>
  <c r="CT62" i="14"/>
  <c r="DL62" i="14"/>
  <c r="DM62" i="14"/>
  <c r="DQ48" i="14"/>
  <c r="DQ39" i="14"/>
  <c r="CT159" i="14"/>
  <c r="CY46" i="14"/>
  <c r="DF46" i="14"/>
  <c r="CU46" i="14"/>
  <c r="DL46" i="14"/>
  <c r="CE46" i="14"/>
  <c r="DM46" i="14"/>
  <c r="CX46" i="14"/>
  <c r="CZ46" i="14"/>
  <c r="DF159" i="14"/>
  <c r="DA46" i="14"/>
  <c r="DG159" i="14"/>
  <c r="DO29" i="14"/>
  <c r="DQ22" i="14"/>
  <c r="DA30" i="14"/>
  <c r="DK30" i="14"/>
  <c r="CG193" i="14"/>
  <c r="CG194" i="14" s="1"/>
  <c r="DP193" i="14"/>
  <c r="CG26" i="14"/>
  <c r="DI30" i="14"/>
  <c r="DO35" i="14"/>
  <c r="DP51" i="14"/>
  <c r="DO67" i="14"/>
  <c r="CV74" i="14"/>
  <c r="DF78" i="14"/>
  <c r="DK106" i="14"/>
  <c r="DN109" i="14"/>
  <c r="DN122" i="14"/>
  <c r="DP131" i="14"/>
  <c r="DH147" i="14"/>
  <c r="CF229" i="14"/>
  <c r="CN228" i="14"/>
  <c r="DG30" i="14"/>
  <c r="CW159" i="14"/>
  <c r="DI159" i="14"/>
  <c r="CT30" i="14"/>
  <c r="DJ160" i="14"/>
  <c r="DJ30" i="14"/>
  <c r="DL30" i="14"/>
  <c r="DP35" i="14"/>
  <c r="DE46" i="14"/>
  <c r="DO45" i="14"/>
  <c r="DH45" i="14"/>
  <c r="CZ62" i="14"/>
  <c r="DP67" i="14"/>
  <c r="DG78" i="14"/>
  <c r="CG77" i="14"/>
  <c r="DO83" i="14"/>
  <c r="DN106" i="14"/>
  <c r="DO106" i="14"/>
  <c r="CG122" i="14"/>
  <c r="DQ117" i="14"/>
  <c r="DO122" i="14"/>
  <c r="CU126" i="14"/>
  <c r="CR227" i="14"/>
  <c r="CR231" i="14" s="1"/>
  <c r="DP167" i="14"/>
  <c r="DG194" i="14"/>
  <c r="DJ159" i="14"/>
  <c r="CE30" i="14"/>
  <c r="CU30" i="14"/>
  <c r="DM30" i="14"/>
  <c r="DH35" i="14"/>
  <c r="DH42" i="14"/>
  <c r="DP45" i="14"/>
  <c r="DA62" i="14"/>
  <c r="DP106" i="14"/>
  <c r="CW126" i="14"/>
  <c r="DO125" i="14"/>
  <c r="DK138" i="14"/>
  <c r="DC62" i="14"/>
  <c r="CT78" i="14"/>
  <c r="DN131" i="14"/>
  <c r="CZ159" i="14"/>
  <c r="DL159" i="14"/>
  <c r="CX160" i="14"/>
  <c r="CX232" i="14" s="1"/>
  <c r="CX30" i="14"/>
  <c r="DN35" i="14"/>
  <c r="DN46" i="14" s="1"/>
  <c r="CT46" i="14"/>
  <c r="DJ46" i="14"/>
  <c r="DO61" i="14"/>
  <c r="DK61" i="14"/>
  <c r="DK62" i="14" s="1"/>
  <c r="DK67" i="14"/>
  <c r="DO74" i="14"/>
  <c r="CU78" i="14"/>
  <c r="DO77" i="14"/>
  <c r="DO93" i="14"/>
  <c r="DH93" i="14"/>
  <c r="CY99" i="14"/>
  <c r="CG131" i="14"/>
  <c r="DP141" i="14"/>
  <c r="CG62" i="14"/>
  <c r="DK46" i="14"/>
  <c r="DI46" i="14"/>
  <c r="CV26" i="14"/>
  <c r="CV30" i="14" s="1"/>
  <c r="DP29" i="14"/>
  <c r="CG35" i="14"/>
  <c r="CG46" i="14" s="1"/>
  <c r="DN83" i="14"/>
  <c r="DF30" i="14"/>
  <c r="CZ160" i="14"/>
  <c r="DC161" i="14"/>
  <c r="DE29" i="14"/>
  <c r="DP42" i="14"/>
  <c r="CW46" i="14"/>
  <c r="DE58" i="14"/>
  <c r="DN74" i="14"/>
  <c r="CG83" i="14"/>
  <c r="DJ94" i="14"/>
  <c r="DA110" i="14"/>
  <c r="DQ108" i="14"/>
  <c r="CV122" i="14"/>
  <c r="CE161" i="14"/>
  <c r="CG29" i="14"/>
  <c r="DC159" i="14"/>
  <c r="DO19" i="14"/>
  <c r="DB26" i="14"/>
  <c r="DB30" i="14" s="1"/>
  <c r="CL232" i="14"/>
  <c r="CW161" i="14"/>
  <c r="DP19" i="14"/>
  <c r="DE26" i="14"/>
  <c r="DC30" i="14"/>
  <c r="DO42" i="14"/>
  <c r="CG90" i="14"/>
  <c r="DD110" i="14"/>
  <c r="DO109" i="14"/>
  <c r="DO115" i="14"/>
  <c r="DD126" i="14"/>
  <c r="DO138" i="14"/>
  <c r="DH26" i="14"/>
  <c r="DD30" i="14"/>
  <c r="DN58" i="14"/>
  <c r="DN62" i="14" s="1"/>
  <c r="DO58" i="14"/>
  <c r="DE77" i="14"/>
  <c r="DQ86" i="14"/>
  <c r="CX94" i="14"/>
  <c r="DO90" i="14"/>
  <c r="DP109" i="14"/>
  <c r="DP115" i="14"/>
  <c r="DE122" i="14"/>
  <c r="CV138" i="14"/>
  <c r="DP138" i="14"/>
  <c r="DA158" i="14"/>
  <c r="DI161" i="14"/>
  <c r="DO206" i="14"/>
  <c r="CH233" i="14"/>
  <c r="CT161" i="14"/>
  <c r="DF161" i="14"/>
  <c r="CF78" i="14"/>
  <c r="CF126" i="14"/>
  <c r="CT142" i="14"/>
  <c r="DF142" i="14"/>
  <c r="CV154" i="14"/>
  <c r="DB167" i="14"/>
  <c r="DE194" i="14"/>
  <c r="CO226" i="14"/>
  <c r="DO225" i="14"/>
  <c r="DL228" i="14"/>
  <c r="CE160" i="14"/>
  <c r="DC160" i="14"/>
  <c r="DO26" i="14"/>
  <c r="CU161" i="14"/>
  <c r="DG161" i="14"/>
  <c r="CF30" i="14"/>
  <c r="CW94" i="14"/>
  <c r="DI94" i="14"/>
  <c r="CU142" i="14"/>
  <c r="DG142" i="14"/>
  <c r="CJ227" i="14"/>
  <c r="DN174" i="14"/>
  <c r="CJ229" i="14"/>
  <c r="DL229" i="14"/>
  <c r="DN177" i="14"/>
  <c r="CV194" i="14"/>
  <c r="CK229" i="14"/>
  <c r="DD160" i="14"/>
  <c r="DP26" i="14"/>
  <c r="DP61" i="14"/>
  <c r="DO157" i="14"/>
  <c r="CI231" i="14"/>
  <c r="CG178" i="14"/>
  <c r="CV209" i="14"/>
  <c r="DQ214" i="14"/>
  <c r="CW229" i="14"/>
  <c r="CE110" i="14"/>
  <c r="CW142" i="14"/>
  <c r="DI142" i="14"/>
  <c r="DQ146" i="14"/>
  <c r="CZ229" i="14"/>
  <c r="DB177" i="14"/>
  <c r="DP183" i="14"/>
  <c r="DO190" i="14"/>
  <c r="DI226" i="14"/>
  <c r="DI229" i="14"/>
  <c r="CT160" i="14"/>
  <c r="DF160" i="14"/>
  <c r="CX161" i="14"/>
  <c r="DJ161" i="14"/>
  <c r="CE62" i="14"/>
  <c r="CZ94" i="14"/>
  <c r="DL94" i="14"/>
  <c r="CF110" i="14"/>
  <c r="CX142" i="14"/>
  <c r="DJ142" i="14"/>
  <c r="CM229" i="14"/>
  <c r="DK222" i="14"/>
  <c r="CU160" i="14"/>
  <c r="DG160" i="14"/>
  <c r="CF62" i="14"/>
  <c r="DO141" i="14"/>
  <c r="DK158" i="14"/>
  <c r="DI158" i="14"/>
  <c r="CN231" i="14"/>
  <c r="CZ178" i="14"/>
  <c r="CN229" i="14"/>
  <c r="CV206" i="14"/>
  <c r="DP209" i="14"/>
  <c r="DP215" i="14"/>
  <c r="CZ161" i="14"/>
  <c r="DL161" i="14"/>
  <c r="CZ142" i="14"/>
  <c r="DL142" i="14"/>
  <c r="DP147" i="14"/>
  <c r="DN154" i="14"/>
  <c r="CO227" i="14"/>
  <c r="DG227" i="14"/>
  <c r="CM228" i="14"/>
  <c r="CK232" i="14"/>
  <c r="DK183" i="14"/>
  <c r="CI230" i="14"/>
  <c r="DG210" i="14"/>
  <c r="DM226" i="14"/>
  <c r="CW160" i="14"/>
  <c r="DI160" i="14"/>
  <c r="CO233" i="14"/>
  <c r="DA161" i="14"/>
  <c r="DM161" i="14"/>
  <c r="DM233" i="14" s="1"/>
  <c r="DA142" i="14"/>
  <c r="DM142" i="14"/>
  <c r="CX178" i="14"/>
  <c r="DJ178" i="14"/>
  <c r="CO228" i="14"/>
  <c r="CO232" i="14" s="1"/>
  <c r="DA228" i="14"/>
  <c r="DM228" i="14"/>
  <c r="CX229" i="14"/>
  <c r="CE194" i="14"/>
  <c r="DO177" i="14"/>
  <c r="CF194" i="14"/>
  <c r="CE228" i="14"/>
  <c r="CQ228" i="14"/>
  <c r="DC228" i="14"/>
  <c r="DP177" i="14"/>
  <c r="CF228" i="14"/>
  <c r="CR228" i="14"/>
  <c r="DD228" i="14"/>
  <c r="CE178" i="14"/>
  <c r="CH228" i="14"/>
  <c r="CT228" i="14"/>
  <c r="DF228" i="14"/>
  <c r="CF178" i="14"/>
  <c r="CI228" i="14"/>
  <c r="CU228" i="14"/>
  <c r="DG228" i="14"/>
  <c r="DO209" i="14"/>
  <c r="CE158" i="14"/>
  <c r="CE226" i="14"/>
  <c r="CF158" i="14"/>
  <c r="CF226" i="14"/>
  <c r="DN226" i="14" l="1"/>
  <c r="DE62" i="14"/>
  <c r="DK210" i="14"/>
  <c r="CU233" i="14"/>
  <c r="CU231" i="14"/>
  <c r="DE158" i="14"/>
  <c r="DK228" i="14"/>
  <c r="CZ231" i="14"/>
  <c r="DJ232" i="14"/>
  <c r="DK226" i="14"/>
  <c r="DC231" i="14"/>
  <c r="DE231" i="14" s="1"/>
  <c r="DN142" i="14"/>
  <c r="DL231" i="14"/>
  <c r="DI232" i="14"/>
  <c r="DK232" i="14" s="1"/>
  <c r="CM227" i="14"/>
  <c r="DM230" i="14"/>
  <c r="DJ233" i="14"/>
  <c r="DH30" i="14"/>
  <c r="DH78" i="14"/>
  <c r="DN229" i="14"/>
  <c r="CX231" i="14"/>
  <c r="CY159" i="14"/>
  <c r="DB158" i="14"/>
  <c r="CY78" i="14"/>
  <c r="CY228" i="14"/>
  <c r="DH226" i="14"/>
  <c r="CY227" i="14"/>
  <c r="CV226" i="14"/>
  <c r="DE159" i="14"/>
  <c r="DN78" i="14"/>
  <c r="DM231" i="14"/>
  <c r="CY126" i="14"/>
  <c r="DB94" i="14"/>
  <c r="CY158" i="14"/>
  <c r="CY229" i="14"/>
  <c r="DJ231" i="14"/>
  <c r="DK142" i="14"/>
  <c r="DH94" i="14"/>
  <c r="DN227" i="14"/>
  <c r="CP226" i="14"/>
  <c r="DK194" i="14"/>
  <c r="DB161" i="14"/>
  <c r="DN126" i="14"/>
  <c r="DK227" i="14"/>
  <c r="CT233" i="14"/>
  <c r="DE94" i="14"/>
  <c r="CV94" i="14"/>
  <c r="DI231" i="14"/>
  <c r="DK231" i="14" s="1"/>
  <c r="CV78" i="14"/>
  <c r="CT231" i="14"/>
  <c r="DK160" i="14"/>
  <c r="DB159" i="14"/>
  <c r="DE78" i="14"/>
  <c r="CW231" i="14"/>
  <c r="CV110" i="14"/>
  <c r="DB178" i="14"/>
  <c r="CV227" i="14"/>
  <c r="DH161" i="14"/>
  <c r="CY110" i="14"/>
  <c r="CW232" i="14"/>
  <c r="CY232" i="14" s="1"/>
  <c r="CV229" i="14"/>
  <c r="CV142" i="14"/>
  <c r="CY160" i="14"/>
  <c r="DH160" i="14"/>
  <c r="DM232" i="14"/>
  <c r="DC233" i="14"/>
  <c r="DN161" i="14"/>
  <c r="CG210" i="14"/>
  <c r="DB110" i="14"/>
  <c r="CJ162" i="14"/>
  <c r="DE226" i="14"/>
  <c r="CV126" i="14"/>
  <c r="CG158" i="14"/>
  <c r="DE229" i="14"/>
  <c r="DH229" i="14"/>
  <c r="DK229" i="14"/>
  <c r="DN94" i="14"/>
  <c r="CG78" i="14"/>
  <c r="CG126" i="14"/>
  <c r="CY94" i="14"/>
  <c r="CS162" i="14"/>
  <c r="CZ230" i="14"/>
  <c r="CP162" i="14"/>
  <c r="DH210" i="14"/>
  <c r="DC230" i="14"/>
  <c r="CV161" i="14"/>
  <c r="CZ232" i="14"/>
  <c r="DI230" i="14"/>
  <c r="CY161" i="14"/>
  <c r="DK126" i="14"/>
  <c r="DB210" i="14"/>
  <c r="DE210" i="14"/>
  <c r="DK159" i="14"/>
  <c r="DP78" i="14"/>
  <c r="DK78" i="14"/>
  <c r="DA230" i="14"/>
  <c r="CY226" i="14"/>
  <c r="DD233" i="14"/>
  <c r="DK110" i="14"/>
  <c r="CM162" i="14"/>
  <c r="DH110" i="14"/>
  <c r="DG233" i="14"/>
  <c r="DN110" i="14"/>
  <c r="DQ77" i="14"/>
  <c r="DQ90" i="14"/>
  <c r="DK178" i="14"/>
  <c r="DK161" i="14"/>
  <c r="DF233" i="14"/>
  <c r="DH159" i="14"/>
  <c r="DO110" i="14"/>
  <c r="DE126" i="14"/>
  <c r="DE110" i="14"/>
  <c r="DB226" i="14"/>
  <c r="DO210" i="14"/>
  <c r="DO78" i="14"/>
  <c r="DQ141" i="14"/>
  <c r="DQ209" i="14"/>
  <c r="DQ83" i="14"/>
  <c r="DQ67" i="14"/>
  <c r="DQ35" i="14"/>
  <c r="DQ206" i="14"/>
  <c r="DQ190" i="14"/>
  <c r="DQ58" i="14"/>
  <c r="DQ99" i="14"/>
  <c r="DQ26" i="14"/>
  <c r="DQ174" i="14"/>
  <c r="DQ167" i="14"/>
  <c r="DQ222" i="14"/>
  <c r="DQ147" i="14"/>
  <c r="DQ115" i="14"/>
  <c r="DQ106" i="14"/>
  <c r="DQ74" i="14"/>
  <c r="DQ51" i="14"/>
  <c r="DQ154" i="14"/>
  <c r="DQ122" i="14"/>
  <c r="DQ138" i="14"/>
  <c r="DQ29" i="14"/>
  <c r="DQ131" i="14"/>
  <c r="DQ193" i="14"/>
  <c r="DQ199" i="14"/>
  <c r="DQ19" i="14"/>
  <c r="DQ45" i="14"/>
  <c r="DQ42" i="14"/>
  <c r="DQ225" i="14"/>
  <c r="DQ215" i="14"/>
  <c r="CG227" i="14"/>
  <c r="DO227" i="14"/>
  <c r="CE231" i="14"/>
  <c r="CU230" i="14"/>
  <c r="DE227" i="14"/>
  <c r="DQ183" i="14"/>
  <c r="DQ157" i="14"/>
  <c r="DQ93" i="14"/>
  <c r="CK230" i="14"/>
  <c r="CM230" i="14" s="1"/>
  <c r="CX230" i="14"/>
  <c r="DL230" i="14"/>
  <c r="DN230" i="14" s="1"/>
  <c r="CF231" i="14"/>
  <c r="DD230" i="14"/>
  <c r="CN230" i="14"/>
  <c r="DF231" i="14"/>
  <c r="CI233" i="14"/>
  <c r="CW230" i="14"/>
  <c r="DA233" i="14"/>
  <c r="DF230" i="14"/>
  <c r="CP233" i="14"/>
  <c r="DP210" i="14"/>
  <c r="CT230" i="14"/>
  <c r="CG229" i="14"/>
  <c r="CZ233" i="14"/>
  <c r="CN233" i="14"/>
  <c r="DB229" i="14"/>
  <c r="DJ230" i="14"/>
  <c r="DO194" i="14"/>
  <c r="CO230" i="14"/>
  <c r="DG230" i="14"/>
  <c r="DO229" i="14"/>
  <c r="DL233" i="14"/>
  <c r="CR230" i="14"/>
  <c r="CS230" i="14" s="1"/>
  <c r="DO178" i="14"/>
  <c r="DG231" i="14"/>
  <c r="DE161" i="14"/>
  <c r="CH234" i="14"/>
  <c r="DJ162" i="14"/>
  <c r="DP142" i="14"/>
  <c r="CG161" i="14"/>
  <c r="CG142" i="14"/>
  <c r="CI232" i="14"/>
  <c r="DA232" i="14"/>
  <c r="CG159" i="14"/>
  <c r="DG162" i="14"/>
  <c r="DO142" i="14"/>
  <c r="DQ125" i="14"/>
  <c r="CO231" i="14"/>
  <c r="CS231" i="14"/>
  <c r="DO126" i="14"/>
  <c r="CJ233" i="14"/>
  <c r="CL234" i="14"/>
  <c r="DD232" i="14"/>
  <c r="CW162" i="14"/>
  <c r="DO94" i="14"/>
  <c r="CG94" i="14"/>
  <c r="DP94" i="14"/>
  <c r="DQ61" i="14"/>
  <c r="DD162" i="14"/>
  <c r="DP62" i="14"/>
  <c r="DP46" i="14"/>
  <c r="CR232" i="14"/>
  <c r="CT162" i="14"/>
  <c r="DN159" i="14"/>
  <c r="CZ162" i="14"/>
  <c r="CU162" i="14"/>
  <c r="DO46" i="14"/>
  <c r="DL162" i="14"/>
  <c r="DC162" i="14"/>
  <c r="DE30" i="14"/>
  <c r="DP160" i="14"/>
  <c r="DM162" i="14"/>
  <c r="DM234" i="14" s="1"/>
  <c r="DG232" i="14"/>
  <c r="DB160" i="14"/>
  <c r="CI234" i="14"/>
  <c r="CM232" i="14"/>
  <c r="CJ231" i="14"/>
  <c r="DB231" i="14"/>
  <c r="CX162" i="14"/>
  <c r="DP159" i="14"/>
  <c r="DO159" i="14"/>
  <c r="DO30" i="14"/>
  <c r="CJ230" i="14"/>
  <c r="CP228" i="14"/>
  <c r="CN232" i="14"/>
  <c r="CP232" i="14" s="1"/>
  <c r="CF232" i="14"/>
  <c r="DP228" i="14"/>
  <c r="DH227" i="14"/>
  <c r="DO62" i="14"/>
  <c r="DF162" i="14"/>
  <c r="CM233" i="14"/>
  <c r="CG30" i="14"/>
  <c r="CV160" i="14"/>
  <c r="CV158" i="14"/>
  <c r="DE228" i="14"/>
  <c r="DC232" i="14"/>
  <c r="CS229" i="14"/>
  <c r="CP227" i="14"/>
  <c r="CX233" i="14"/>
  <c r="DO160" i="14"/>
  <c r="DP126" i="14"/>
  <c r="CE233" i="14"/>
  <c r="DO161" i="14"/>
  <c r="DP229" i="14"/>
  <c r="CU232" i="14"/>
  <c r="CG228" i="14"/>
  <c r="CE232" i="14"/>
  <c r="DO228" i="14"/>
  <c r="CS227" i="14"/>
  <c r="DN158" i="14"/>
  <c r="DN160" i="14"/>
  <c r="DH158" i="14"/>
  <c r="DE160" i="14"/>
  <c r="CE230" i="14"/>
  <c r="DO226" i="14"/>
  <c r="CE162" i="14"/>
  <c r="DO158" i="14"/>
  <c r="DP178" i="14"/>
  <c r="DP194" i="14"/>
  <c r="CV210" i="14"/>
  <c r="DI162" i="14"/>
  <c r="DI234" i="14" s="1"/>
  <c r="CQ234" i="14"/>
  <c r="DN178" i="14"/>
  <c r="DN228" i="14"/>
  <c r="DL232" i="14"/>
  <c r="CW233" i="14"/>
  <c r="CF162" i="14"/>
  <c r="DP158" i="14"/>
  <c r="CS228" i="14"/>
  <c r="CQ232" i="14"/>
  <c r="DH228" i="14"/>
  <c r="DF232" i="14"/>
  <c r="DQ177" i="14"/>
  <c r="CM231" i="14"/>
  <c r="DP227" i="14"/>
  <c r="DI233" i="14"/>
  <c r="CV228" i="14"/>
  <c r="CT232" i="14"/>
  <c r="DA162" i="14"/>
  <c r="DA234" i="14" s="1"/>
  <c r="CK233" i="14"/>
  <c r="DH46" i="14"/>
  <c r="CG160" i="14"/>
  <c r="DP30" i="14"/>
  <c r="DB228" i="14"/>
  <c r="DP161" i="14"/>
  <c r="CJ228" i="14"/>
  <c r="CH232" i="14"/>
  <c r="CF230" i="14"/>
  <c r="DP226" i="14"/>
  <c r="DP110" i="14"/>
  <c r="DQ109" i="14"/>
  <c r="CF233" i="14"/>
  <c r="DB230" i="14" l="1"/>
  <c r="DB162" i="14"/>
  <c r="CV231" i="14"/>
  <c r="DN231" i="14"/>
  <c r="CY231" i="14"/>
  <c r="DN233" i="14"/>
  <c r="DB233" i="14"/>
  <c r="DE233" i="14"/>
  <c r="CY233" i="14"/>
  <c r="CZ234" i="14"/>
  <c r="DB234" i="14" s="1"/>
  <c r="CY162" i="14"/>
  <c r="DK162" i="14"/>
  <c r="CV162" i="14"/>
  <c r="DH233" i="14"/>
  <c r="CV233" i="14"/>
  <c r="DO231" i="14"/>
  <c r="DK233" i="14"/>
  <c r="DN232" i="14"/>
  <c r="DK230" i="14"/>
  <c r="CG231" i="14"/>
  <c r="DD234" i="14"/>
  <c r="DE162" i="14"/>
  <c r="DC234" i="14"/>
  <c r="DE230" i="14"/>
  <c r="DB232" i="14"/>
  <c r="DN162" i="14"/>
  <c r="CY230" i="14"/>
  <c r="CU234" i="14"/>
  <c r="CV230" i="14"/>
  <c r="DQ94" i="14"/>
  <c r="DQ210" i="14"/>
  <c r="CP230" i="14"/>
  <c r="CK234" i="14"/>
  <c r="CM234" i="14" s="1"/>
  <c r="DQ158" i="14"/>
  <c r="DQ126" i="14"/>
  <c r="DQ78" i="14"/>
  <c r="DQ62" i="14"/>
  <c r="DQ142" i="14"/>
  <c r="DQ226" i="14"/>
  <c r="DQ110" i="14"/>
  <c r="DQ159" i="14"/>
  <c r="DQ160" i="14"/>
  <c r="DQ30" i="14"/>
  <c r="DQ194" i="14"/>
  <c r="DQ46" i="14"/>
  <c r="CJ232" i="14"/>
  <c r="DQ229" i="14"/>
  <c r="DQ227" i="14"/>
  <c r="CX234" i="14"/>
  <c r="DQ228" i="14"/>
  <c r="CG162" i="14"/>
  <c r="DP231" i="14"/>
  <c r="DQ231" i="14" s="1"/>
  <c r="CS233" i="14"/>
  <c r="DL234" i="14"/>
  <c r="DN234" i="14" s="1"/>
  <c r="CN234" i="14"/>
  <c r="DF234" i="14"/>
  <c r="DH231" i="14"/>
  <c r="CW234" i="14"/>
  <c r="CT234" i="14"/>
  <c r="DH230" i="14"/>
  <c r="DJ234" i="14"/>
  <c r="DK234" i="14" s="1"/>
  <c r="CO234" i="14"/>
  <c r="DG234" i="14"/>
  <c r="CG233" i="14"/>
  <c r="CR234" i="14"/>
  <c r="CS234" i="14" s="1"/>
  <c r="DE232" i="14"/>
  <c r="CS232" i="14"/>
  <c r="CJ234" i="14"/>
  <c r="CP231" i="14"/>
  <c r="DP233" i="14"/>
  <c r="CV232" i="14"/>
  <c r="DP232" i="14"/>
  <c r="DH232" i="14"/>
  <c r="DP162" i="14"/>
  <c r="DQ161" i="14"/>
  <c r="DO233" i="14"/>
  <c r="DQ178" i="14"/>
  <c r="DH162" i="14"/>
  <c r="DO162" i="14"/>
  <c r="CG230" i="14"/>
  <c r="CE234" i="14"/>
  <c r="DO230" i="14"/>
  <c r="CG232" i="14"/>
  <c r="DO232" i="14"/>
  <c r="CF234" i="14"/>
  <c r="DP230" i="14"/>
  <c r="DE234" i="14" l="1"/>
  <c r="CV234" i="14"/>
  <c r="CY234" i="14"/>
  <c r="DQ233" i="14"/>
  <c r="DQ162" i="14"/>
  <c r="DH234" i="14"/>
  <c r="CP234" i="14"/>
  <c r="DP234" i="14"/>
  <c r="DQ230" i="14"/>
  <c r="DQ232" i="14"/>
  <c r="CG234" i="14"/>
  <c r="DO234" i="14"/>
  <c r="CA30" i="11"/>
  <c r="BZ30" i="11"/>
  <c r="BY30" i="11"/>
  <c r="BX30" i="11"/>
  <c r="BW30" i="11"/>
  <c r="BV30" i="11"/>
  <c r="BU30" i="11"/>
  <c r="BT30" i="11"/>
  <c r="BS30" i="11"/>
  <c r="BR30" i="11"/>
  <c r="BQ30" i="11"/>
  <c r="BP30" i="11"/>
  <c r="BO30" i="11"/>
  <c r="BN30" i="11"/>
  <c r="CC26" i="11"/>
  <c r="CC30" i="11" s="1"/>
  <c r="CB26" i="11"/>
  <c r="CB30" i="11" s="1"/>
  <c r="CA25" i="11"/>
  <c r="BZ25" i="11"/>
  <c r="BY25" i="11"/>
  <c r="BX25" i="11"/>
  <c r="BW25" i="11"/>
  <c r="BV25" i="11"/>
  <c r="BU25" i="11"/>
  <c r="BT25" i="11"/>
  <c r="BS25" i="11"/>
  <c r="BR25" i="11"/>
  <c r="BQ25" i="11"/>
  <c r="BP25" i="11"/>
  <c r="BO25" i="11"/>
  <c r="BN25" i="11"/>
  <c r="CC24" i="11"/>
  <c r="CB24" i="11"/>
  <c r="CC23" i="11"/>
  <c r="CB23" i="11"/>
  <c r="CC22" i="11"/>
  <c r="CB22" i="11"/>
  <c r="CC21" i="11"/>
  <c r="CB21" i="11"/>
  <c r="CC20" i="11"/>
  <c r="CB20" i="11"/>
  <c r="CC19" i="11"/>
  <c r="CB19" i="11"/>
  <c r="CC18" i="11"/>
  <c r="CB18" i="11"/>
  <c r="CC17" i="11"/>
  <c r="CB17" i="11"/>
  <c r="CC16" i="11"/>
  <c r="CB16" i="11"/>
  <c r="AC19" i="11"/>
  <c r="BB17" i="11"/>
  <c r="BB18" i="11"/>
  <c r="BB19" i="11"/>
  <c r="BB20" i="11"/>
  <c r="BB21" i="11"/>
  <c r="BB22" i="11"/>
  <c r="BB23" i="11"/>
  <c r="BB24" i="11"/>
  <c r="DQ234" i="14" l="1"/>
  <c r="BS31" i="11"/>
  <c r="BR31" i="11"/>
  <c r="CB25" i="11"/>
  <c r="CB31" i="11" s="1"/>
  <c r="BT31" i="11"/>
  <c r="CC25" i="11"/>
  <c r="CC31" i="11" s="1"/>
  <c r="BU31" i="11"/>
  <c r="BV31" i="11"/>
  <c r="BW31" i="11"/>
  <c r="BX31" i="11"/>
  <c r="BY31" i="11"/>
  <c r="BN31" i="11"/>
  <c r="BZ31" i="11"/>
  <c r="BO31" i="11"/>
  <c r="CA31" i="11"/>
  <c r="BP31" i="11"/>
  <c r="BQ31" i="11"/>
  <c r="AN224" i="14" l="1"/>
  <c r="AK224" i="14"/>
  <c r="AH224" i="14"/>
  <c r="AE224" i="14"/>
  <c r="AB224" i="14"/>
  <c r="Y224" i="14"/>
  <c r="V224" i="14"/>
  <c r="S224" i="14"/>
  <c r="P224" i="14"/>
  <c r="M224" i="14"/>
  <c r="J224" i="14"/>
  <c r="G224" i="14"/>
  <c r="F61" i="14"/>
  <c r="I61" i="14"/>
  <c r="E61" i="14"/>
  <c r="G60" i="14"/>
  <c r="AO60" i="14"/>
  <c r="Y60" i="14"/>
  <c r="V60" i="14"/>
  <c r="S60" i="14"/>
  <c r="P60" i="14"/>
  <c r="M60" i="14"/>
  <c r="J60" i="14"/>
  <c r="G57" i="14"/>
  <c r="W177" i="14"/>
  <c r="V176" i="14"/>
  <c r="S176" i="14"/>
  <c r="P176" i="14"/>
  <c r="J176" i="14"/>
  <c r="M176" i="14"/>
  <c r="G176" i="14"/>
  <c r="BC19" i="11" l="1"/>
  <c r="BC22" i="11"/>
  <c r="AB27" i="11"/>
  <c r="AC27" i="11"/>
  <c r="AB28" i="11"/>
  <c r="AC28" i="11"/>
  <c r="AB29" i="11"/>
  <c r="AC29" i="11"/>
  <c r="BC26" i="11"/>
  <c r="BC30" i="11" s="1"/>
  <c r="BB26" i="11"/>
  <c r="BB30" i="11" s="1"/>
  <c r="BC17" i="11"/>
  <c r="BC20" i="11"/>
  <c r="BC23" i="11"/>
  <c r="BC24" i="11"/>
  <c r="BC16" i="11"/>
  <c r="BB16" i="11"/>
  <c r="AC26" i="11"/>
  <c r="AB26" i="11"/>
  <c r="AB17" i="11"/>
  <c r="AC17" i="11"/>
  <c r="AB18" i="11"/>
  <c r="AC18" i="11"/>
  <c r="AB19" i="11"/>
  <c r="AB20" i="11"/>
  <c r="AC20" i="11"/>
  <c r="AB21" i="11"/>
  <c r="AC21" i="11"/>
  <c r="AB22" i="11"/>
  <c r="AC22" i="11"/>
  <c r="AB23" i="11"/>
  <c r="AC23" i="11"/>
  <c r="AB24" i="11"/>
  <c r="AC24" i="11"/>
  <c r="AC16" i="11"/>
  <c r="AB16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BA30" i="11"/>
  <c r="AZ30" i="11"/>
  <c r="AY30" i="11"/>
  <c r="AX30" i="11"/>
  <c r="AW30" i="11"/>
  <c r="AV30" i="11"/>
  <c r="AU30" i="11"/>
  <c r="AT30" i="11"/>
  <c r="AS30" i="11"/>
  <c r="AR30" i="11"/>
  <c r="AS25" i="11"/>
  <c r="AQ30" i="11"/>
  <c r="AP30" i="11"/>
  <c r="AQ25" i="11"/>
  <c r="AO30" i="11"/>
  <c r="AN30" i="11"/>
  <c r="AO25" i="11"/>
  <c r="AN25" i="11"/>
  <c r="AM30" i="11"/>
  <c r="AL30" i="11"/>
  <c r="AM25" i="11"/>
  <c r="AL25" i="11"/>
  <c r="AK30" i="11"/>
  <c r="AJ30" i="11"/>
  <c r="AK25" i="11"/>
  <c r="AJ25" i="11"/>
  <c r="AI30" i="11"/>
  <c r="AH30" i="11"/>
  <c r="AI25" i="11"/>
  <c r="AH25" i="11"/>
  <c r="AG30" i="11"/>
  <c r="AF30" i="11"/>
  <c r="AG25" i="11"/>
  <c r="AF25" i="11"/>
  <c r="AB30" i="11" l="1"/>
  <c r="AW25" i="11"/>
  <c r="AW31" i="11" s="1"/>
  <c r="AY25" i="11"/>
  <c r="AY31" i="11" s="1"/>
  <c r="AU25" i="11"/>
  <c r="AU31" i="11" s="1"/>
  <c r="AR25" i="11"/>
  <c r="AR31" i="11" s="1"/>
  <c r="AT25" i="11"/>
  <c r="AT31" i="11" s="1"/>
  <c r="AP25" i="11"/>
  <c r="AP31" i="11" s="1"/>
  <c r="AJ31" i="11"/>
  <c r="AK31" i="11"/>
  <c r="P31" i="11"/>
  <c r="AQ31" i="11"/>
  <c r="AS31" i="11"/>
  <c r="AO31" i="11"/>
  <c r="AM31" i="11"/>
  <c r="AI31" i="11"/>
  <c r="AN31" i="11"/>
  <c r="AL31" i="11"/>
  <c r="AH31" i="11"/>
  <c r="AF31" i="11"/>
  <c r="AG31" i="11"/>
  <c r="AC30" i="11"/>
  <c r="J31" i="11"/>
  <c r="H31" i="11"/>
  <c r="AB25" i="11"/>
  <c r="AC25" i="11"/>
  <c r="AA31" i="11"/>
  <c r="Y31" i="11"/>
  <c r="X31" i="11"/>
  <c r="W31" i="11"/>
  <c r="V31" i="11"/>
  <c r="U31" i="11"/>
  <c r="T31" i="11"/>
  <c r="S31" i="11"/>
  <c r="R31" i="11"/>
  <c r="N31" i="11"/>
  <c r="L31" i="11"/>
  <c r="K31" i="11"/>
  <c r="I31" i="11"/>
  <c r="E31" i="11"/>
  <c r="O31" i="11"/>
  <c r="M31" i="11"/>
  <c r="G31" i="11"/>
  <c r="Z31" i="11"/>
  <c r="F31" i="11"/>
  <c r="D31" i="11"/>
  <c r="Q31" i="11"/>
  <c r="AH146" i="14"/>
  <c r="Y146" i="14"/>
  <c r="Y137" i="14"/>
  <c r="Y130" i="14"/>
  <c r="V153" i="14"/>
  <c r="V146" i="14"/>
  <c r="V137" i="14"/>
  <c r="V130" i="14"/>
  <c r="S153" i="14"/>
  <c r="S137" i="14"/>
  <c r="S146" i="14"/>
  <c r="S130" i="14"/>
  <c r="P153" i="14"/>
  <c r="P146" i="14"/>
  <c r="P137" i="14"/>
  <c r="P130" i="14"/>
  <c r="M153" i="14"/>
  <c r="M137" i="14"/>
  <c r="M146" i="14"/>
  <c r="M130" i="14"/>
  <c r="J153" i="14"/>
  <c r="G153" i="14"/>
  <c r="J146" i="14"/>
  <c r="J134" i="14"/>
  <c r="J135" i="14"/>
  <c r="J136" i="14"/>
  <c r="J137" i="14"/>
  <c r="J130" i="14"/>
  <c r="AN221" i="14"/>
  <c r="AN214" i="14"/>
  <c r="AK221" i="14"/>
  <c r="AK214" i="14"/>
  <c r="AH218" i="14"/>
  <c r="AH219" i="14"/>
  <c r="AH220" i="14"/>
  <c r="AH221" i="14"/>
  <c r="AH213" i="14"/>
  <c r="AH214" i="14"/>
  <c r="AH212" i="14"/>
  <c r="AE221" i="14"/>
  <c r="AB221" i="14"/>
  <c r="AB214" i="14"/>
  <c r="Y221" i="14"/>
  <c r="Y214" i="14"/>
  <c r="V221" i="14"/>
  <c r="V214" i="14"/>
  <c r="S221" i="14"/>
  <c r="S214" i="14"/>
  <c r="P221" i="14"/>
  <c r="P214" i="14"/>
  <c r="M221" i="14"/>
  <c r="M214" i="14"/>
  <c r="J221" i="14"/>
  <c r="J214" i="14"/>
  <c r="G221" i="14"/>
  <c r="AN205" i="14"/>
  <c r="AK205" i="14"/>
  <c r="AH205" i="14"/>
  <c r="AH198" i="14"/>
  <c r="AE205" i="14"/>
  <c r="AE198" i="14"/>
  <c r="AB205" i="14"/>
  <c r="AB198" i="14"/>
  <c r="Y205" i="14"/>
  <c r="Y198" i="14"/>
  <c r="V198" i="14"/>
  <c r="S205" i="14"/>
  <c r="S198" i="14"/>
  <c r="P205" i="14"/>
  <c r="P198" i="14"/>
  <c r="M205" i="14"/>
  <c r="M197" i="14"/>
  <c r="J205" i="14"/>
  <c r="G205" i="14"/>
  <c r="J198" i="14"/>
  <c r="AK121" i="14"/>
  <c r="AN121" i="14"/>
  <c r="AN113" i="14"/>
  <c r="AN114" i="14"/>
  <c r="AK113" i="14"/>
  <c r="AK114" i="14"/>
  <c r="AH114" i="14"/>
  <c r="AE118" i="14"/>
  <c r="AE119" i="14"/>
  <c r="AE120" i="14"/>
  <c r="AE121" i="14"/>
  <c r="AE114" i="14"/>
  <c r="AB121" i="14"/>
  <c r="AB114" i="14"/>
  <c r="Y113" i="14"/>
  <c r="V121" i="14"/>
  <c r="V114" i="14"/>
  <c r="S121" i="14"/>
  <c r="S114" i="14"/>
  <c r="J121" i="14"/>
  <c r="M121" i="14"/>
  <c r="P121" i="14"/>
  <c r="P114" i="14"/>
  <c r="M114" i="14"/>
  <c r="J114" i="14"/>
  <c r="J112" i="14"/>
  <c r="J113" i="14"/>
  <c r="Y98" i="14"/>
  <c r="V98" i="14"/>
  <c r="S98" i="14"/>
  <c r="P98" i="14"/>
  <c r="M98" i="14"/>
  <c r="J98" i="14"/>
  <c r="G98" i="14"/>
  <c r="M81" i="14"/>
  <c r="J82" i="14"/>
  <c r="Y82" i="14"/>
  <c r="P82" i="14"/>
  <c r="S82" i="14"/>
  <c r="V82" i="14"/>
  <c r="AN57" i="14"/>
  <c r="W51" i="14"/>
  <c r="Y38" i="14"/>
  <c r="W35" i="14"/>
  <c r="S38" i="14"/>
  <c r="S37" i="14"/>
  <c r="P38" i="14"/>
  <c r="Q35" i="14"/>
  <c r="AB31" i="11" l="1"/>
  <c r="AX25" i="11"/>
  <c r="AX31" i="11" s="1"/>
  <c r="BC18" i="11"/>
  <c r="AV25" i="11"/>
  <c r="AV31" i="11" s="1"/>
  <c r="BC21" i="11"/>
  <c r="AZ25" i="11"/>
  <c r="AZ31" i="11" s="1"/>
  <c r="BA25" i="11"/>
  <c r="BA31" i="11" s="1"/>
  <c r="AC31" i="11"/>
  <c r="M173" i="14"/>
  <c r="S173" i="14"/>
  <c r="V189" i="14"/>
  <c r="AB189" i="14"/>
  <c r="AB182" i="14"/>
  <c r="Y182" i="14"/>
  <c r="V182" i="14"/>
  <c r="S182" i="14"/>
  <c r="M182" i="14"/>
  <c r="P182" i="14"/>
  <c r="Q183" i="14"/>
  <c r="N183" i="14"/>
  <c r="AB172" i="14"/>
  <c r="Y172" i="14"/>
  <c r="V172" i="14"/>
  <c r="S172" i="14"/>
  <c r="P172" i="14"/>
  <c r="M172" i="14"/>
  <c r="AB171" i="14"/>
  <c r="Y171" i="14"/>
  <c r="V171" i="14"/>
  <c r="S171" i="14"/>
  <c r="P171" i="14"/>
  <c r="M171" i="14"/>
  <c r="AB170" i="14"/>
  <c r="Y170" i="14"/>
  <c r="V170" i="14"/>
  <c r="S170" i="14"/>
  <c r="P170" i="14"/>
  <c r="M170" i="14"/>
  <c r="AB169" i="14"/>
  <c r="Y169" i="14"/>
  <c r="V169" i="14"/>
  <c r="S169" i="14"/>
  <c r="P169" i="14"/>
  <c r="M169" i="14"/>
  <c r="M166" i="14"/>
  <c r="Y166" i="14"/>
  <c r="V166" i="14"/>
  <c r="S166" i="14"/>
  <c r="P166" i="14"/>
  <c r="N19" i="14"/>
  <c r="E35" i="14"/>
  <c r="G214" i="14"/>
  <c r="G213" i="14"/>
  <c r="G212" i="14"/>
  <c r="G198" i="14"/>
  <c r="G197" i="14"/>
  <c r="G196" i="14"/>
  <c r="G192" i="14"/>
  <c r="G182" i="14"/>
  <c r="G181" i="14"/>
  <c r="G180" i="14"/>
  <c r="G189" i="14"/>
  <c r="G188" i="14"/>
  <c r="G187" i="14"/>
  <c r="G186" i="14"/>
  <c r="G185" i="14"/>
  <c r="G173" i="14"/>
  <c r="G172" i="14"/>
  <c r="G171" i="14"/>
  <c r="G170" i="14"/>
  <c r="G169" i="14"/>
  <c r="G165" i="14"/>
  <c r="G166" i="14"/>
  <c r="G164" i="14"/>
  <c r="G156" i="14"/>
  <c r="G146" i="14"/>
  <c r="G145" i="14"/>
  <c r="G144" i="14"/>
  <c r="G152" i="14"/>
  <c r="G151" i="14"/>
  <c r="G150" i="14"/>
  <c r="G149" i="14"/>
  <c r="G137" i="14"/>
  <c r="G136" i="14"/>
  <c r="G135" i="14"/>
  <c r="G134" i="14"/>
  <c r="G133" i="14"/>
  <c r="G129" i="14"/>
  <c r="G130" i="14"/>
  <c r="G128" i="14"/>
  <c r="G124" i="14"/>
  <c r="G118" i="14"/>
  <c r="G119" i="14"/>
  <c r="G120" i="14"/>
  <c r="G121" i="14"/>
  <c r="G117" i="14"/>
  <c r="G113" i="14"/>
  <c r="G114" i="14"/>
  <c r="G112" i="14"/>
  <c r="G97" i="14"/>
  <c r="G96" i="14"/>
  <c r="G86" i="14"/>
  <c r="G87" i="14"/>
  <c r="G88" i="14"/>
  <c r="G89" i="14"/>
  <c r="G85" i="14"/>
  <c r="G81" i="14"/>
  <c r="G82" i="14"/>
  <c r="G80" i="14"/>
  <c r="G50" i="14"/>
  <c r="G49" i="14"/>
  <c r="G48" i="14"/>
  <c r="G56" i="14"/>
  <c r="G55" i="14"/>
  <c r="G54" i="14"/>
  <c r="G53" i="14"/>
  <c r="G41" i="14"/>
  <c r="G40" i="14"/>
  <c r="G39" i="14"/>
  <c r="G38" i="14"/>
  <c r="G37" i="14"/>
  <c r="G25" i="14"/>
  <c r="G26" i="14" s="1"/>
  <c r="G24" i="14"/>
  <c r="G23" i="14"/>
  <c r="G22" i="14"/>
  <c r="G21" i="14"/>
  <c r="G28" i="14"/>
  <c r="G34" i="14"/>
  <c r="G33" i="14"/>
  <c r="G32" i="14"/>
  <c r="G18" i="14"/>
  <c r="G17" i="14"/>
  <c r="G16" i="14"/>
  <c r="Y220" i="14"/>
  <c r="Y219" i="14"/>
  <c r="Y218" i="14"/>
  <c r="Y217" i="14"/>
  <c r="V220" i="14"/>
  <c r="V219" i="14"/>
  <c r="V218" i="14"/>
  <c r="V217" i="14"/>
  <c r="Y213" i="14"/>
  <c r="Y212" i="14"/>
  <c r="V213" i="14"/>
  <c r="V215" i="14" s="1"/>
  <c r="V212" i="14"/>
  <c r="S213" i="14"/>
  <c r="S212" i="14"/>
  <c r="P213" i="14"/>
  <c r="P212" i="14"/>
  <c r="M213" i="14"/>
  <c r="M212" i="14"/>
  <c r="J213" i="14"/>
  <c r="J212" i="14"/>
  <c r="Y188" i="14"/>
  <c r="Y187" i="14"/>
  <c r="Y186" i="14"/>
  <c r="Y185" i="14"/>
  <c r="V188" i="14"/>
  <c r="V187" i="14"/>
  <c r="V186" i="14"/>
  <c r="V185" i="14"/>
  <c r="S188" i="14"/>
  <c r="S187" i="14"/>
  <c r="S186" i="14"/>
  <c r="S185" i="14"/>
  <c r="P188" i="14"/>
  <c r="P187" i="14"/>
  <c r="P186" i="14"/>
  <c r="P185" i="14"/>
  <c r="M188" i="14"/>
  <c r="M187" i="14"/>
  <c r="M186" i="14"/>
  <c r="M185" i="14"/>
  <c r="J188" i="14"/>
  <c r="J187" i="14"/>
  <c r="J186" i="14"/>
  <c r="J185" i="14"/>
  <c r="J197" i="14"/>
  <c r="J196" i="14"/>
  <c r="M196" i="14"/>
  <c r="M199" i="14" s="1"/>
  <c r="P197" i="14"/>
  <c r="P196" i="14"/>
  <c r="P199" i="14" s="1"/>
  <c r="S197" i="14"/>
  <c r="S196" i="14"/>
  <c r="V197" i="14"/>
  <c r="V196" i="14"/>
  <c r="Y197" i="14"/>
  <c r="Y196" i="14"/>
  <c r="Y181" i="14"/>
  <c r="Y180" i="14"/>
  <c r="V181" i="14"/>
  <c r="V180" i="14"/>
  <c r="S181" i="14"/>
  <c r="S180" i="14"/>
  <c r="P181" i="14"/>
  <c r="P180" i="14"/>
  <c r="M181" i="14"/>
  <c r="M180" i="14"/>
  <c r="J181" i="14"/>
  <c r="J180" i="14"/>
  <c r="J172" i="14"/>
  <c r="J171" i="14"/>
  <c r="J170" i="14"/>
  <c r="J169" i="14"/>
  <c r="S152" i="14"/>
  <c r="S151" i="14"/>
  <c r="S150" i="14"/>
  <c r="S149" i="14"/>
  <c r="P152" i="14"/>
  <c r="P151" i="14"/>
  <c r="P150" i="14"/>
  <c r="P149" i="14"/>
  <c r="M152" i="14"/>
  <c r="M151" i="14"/>
  <c r="M150" i="14"/>
  <c r="M149" i="14"/>
  <c r="J152" i="14"/>
  <c r="J151" i="14"/>
  <c r="J150" i="14"/>
  <c r="J149" i="14"/>
  <c r="Y145" i="14"/>
  <c r="Y144" i="14"/>
  <c r="S145" i="14"/>
  <c r="S144" i="14"/>
  <c r="V145" i="14"/>
  <c r="V144" i="14"/>
  <c r="P145" i="14"/>
  <c r="P144" i="14"/>
  <c r="M145" i="14"/>
  <c r="M144" i="14"/>
  <c r="Y165" i="14"/>
  <c r="Y164" i="14"/>
  <c r="V165" i="14"/>
  <c r="V164" i="14"/>
  <c r="S165" i="14"/>
  <c r="S164" i="14"/>
  <c r="P165" i="14"/>
  <c r="P164" i="14"/>
  <c r="M165" i="14"/>
  <c r="M164" i="14"/>
  <c r="J165" i="14"/>
  <c r="J164" i="14"/>
  <c r="J145" i="14"/>
  <c r="J144" i="14"/>
  <c r="S136" i="14"/>
  <c r="S135" i="14"/>
  <c r="S134" i="14"/>
  <c r="S133" i="14"/>
  <c r="P136" i="14"/>
  <c r="P135" i="14"/>
  <c r="P134" i="14"/>
  <c r="P133" i="14"/>
  <c r="M136" i="14"/>
  <c r="M135" i="14"/>
  <c r="M134" i="14"/>
  <c r="M133" i="14"/>
  <c r="J133" i="14"/>
  <c r="S120" i="14"/>
  <c r="S119" i="14"/>
  <c r="S118" i="14"/>
  <c r="S117" i="14"/>
  <c r="P120" i="14"/>
  <c r="P119" i="14"/>
  <c r="P118" i="14"/>
  <c r="P117" i="14"/>
  <c r="M120" i="14"/>
  <c r="M122" i="14" s="1"/>
  <c r="M119" i="14"/>
  <c r="M118" i="14"/>
  <c r="M117" i="14"/>
  <c r="J120" i="14"/>
  <c r="J119" i="14"/>
  <c r="J118" i="14"/>
  <c r="J117" i="14"/>
  <c r="Y129" i="14"/>
  <c r="Y128" i="14"/>
  <c r="V129" i="14"/>
  <c r="V128" i="14"/>
  <c r="S129" i="14"/>
  <c r="S131" i="14" s="1"/>
  <c r="S128" i="14"/>
  <c r="P129" i="14"/>
  <c r="P128" i="14"/>
  <c r="Y112" i="14"/>
  <c r="V113" i="14"/>
  <c r="V112" i="14"/>
  <c r="S113" i="14"/>
  <c r="S112" i="14"/>
  <c r="P113" i="14"/>
  <c r="P112" i="14"/>
  <c r="M113" i="14"/>
  <c r="M112" i="14"/>
  <c r="M129" i="14"/>
  <c r="M128" i="14"/>
  <c r="J129" i="14"/>
  <c r="J128" i="14"/>
  <c r="Y92" i="14"/>
  <c r="V92" i="14"/>
  <c r="S92" i="14"/>
  <c r="S96" i="14"/>
  <c r="P89" i="14"/>
  <c r="P88" i="14"/>
  <c r="P87" i="14"/>
  <c r="P86" i="14"/>
  <c r="Y89" i="14"/>
  <c r="Y88" i="14"/>
  <c r="Y87" i="14"/>
  <c r="Y86" i="14"/>
  <c r="V89" i="14"/>
  <c r="V88" i="14"/>
  <c r="V87" i="14"/>
  <c r="V86" i="14"/>
  <c r="S89" i="14"/>
  <c r="S88" i="14"/>
  <c r="S87" i="14"/>
  <c r="S86" i="14"/>
  <c r="M89" i="14"/>
  <c r="M88" i="14"/>
  <c r="M87" i="14"/>
  <c r="M86" i="14"/>
  <c r="J89" i="14"/>
  <c r="J88" i="14"/>
  <c r="J87" i="14"/>
  <c r="J86" i="14"/>
  <c r="Y81" i="14"/>
  <c r="Y80" i="14"/>
  <c r="V81" i="14"/>
  <c r="V80" i="14"/>
  <c r="S81" i="14"/>
  <c r="S80" i="14"/>
  <c r="P81" i="14"/>
  <c r="P80" i="14"/>
  <c r="M80" i="14"/>
  <c r="Y97" i="14"/>
  <c r="Y96" i="14"/>
  <c r="V97" i="14"/>
  <c r="V96" i="14"/>
  <c r="S97" i="14"/>
  <c r="P97" i="14"/>
  <c r="P96" i="14"/>
  <c r="P99" i="14" s="1"/>
  <c r="M97" i="14"/>
  <c r="M96" i="14"/>
  <c r="J97" i="14"/>
  <c r="J96" i="14"/>
  <c r="J81" i="14"/>
  <c r="J80" i="14"/>
  <c r="Y50" i="14"/>
  <c r="Y49" i="14"/>
  <c r="Y48" i="14"/>
  <c r="V50" i="14"/>
  <c r="V49" i="14"/>
  <c r="V48" i="14"/>
  <c r="S50" i="14"/>
  <c r="S49" i="14"/>
  <c r="S48" i="14"/>
  <c r="P50" i="14"/>
  <c r="P49" i="14"/>
  <c r="P48" i="14"/>
  <c r="M50" i="14"/>
  <c r="M49" i="14"/>
  <c r="M48" i="14"/>
  <c r="J50" i="14"/>
  <c r="J49" i="14"/>
  <c r="J48" i="14"/>
  <c r="J57" i="14"/>
  <c r="J56" i="14"/>
  <c r="J55" i="14"/>
  <c r="J54" i="14"/>
  <c r="J53" i="14"/>
  <c r="M57" i="14"/>
  <c r="M56" i="14"/>
  <c r="M55" i="14"/>
  <c r="M54" i="14"/>
  <c r="M53" i="14"/>
  <c r="P57" i="14"/>
  <c r="P56" i="14"/>
  <c r="P55" i="14"/>
  <c r="P54" i="14"/>
  <c r="P53" i="14"/>
  <c r="S57" i="14"/>
  <c r="S56" i="14"/>
  <c r="S55" i="14"/>
  <c r="S54" i="14"/>
  <c r="S53" i="14"/>
  <c r="V57" i="14"/>
  <c r="V56" i="14"/>
  <c r="V55" i="14"/>
  <c r="V54" i="14"/>
  <c r="V53" i="14"/>
  <c r="Y57" i="14"/>
  <c r="Y56" i="14"/>
  <c r="Y55" i="14"/>
  <c r="Y54" i="14"/>
  <c r="Y53" i="14"/>
  <c r="Y41" i="14"/>
  <c r="Y40" i="14"/>
  <c r="Y39" i="14"/>
  <c r="Y37" i="14"/>
  <c r="V41" i="14"/>
  <c r="V40" i="14"/>
  <c r="V39" i="14"/>
  <c r="V38" i="14"/>
  <c r="V37" i="14"/>
  <c r="S41" i="14"/>
  <c r="S40" i="14"/>
  <c r="S39" i="14"/>
  <c r="P41" i="14"/>
  <c r="P40" i="14"/>
  <c r="P39" i="14"/>
  <c r="P37" i="14"/>
  <c r="M41" i="14"/>
  <c r="M40" i="14"/>
  <c r="M39" i="14"/>
  <c r="M38" i="14"/>
  <c r="M37" i="14"/>
  <c r="J41" i="14"/>
  <c r="J40" i="14"/>
  <c r="J39" i="14"/>
  <c r="J38" i="14"/>
  <c r="J37" i="14"/>
  <c r="Y33" i="14"/>
  <c r="Y34" i="14"/>
  <c r="Y32" i="14"/>
  <c r="V33" i="14"/>
  <c r="V34" i="14"/>
  <c r="V32" i="14"/>
  <c r="S33" i="14"/>
  <c r="S34" i="14"/>
  <c r="S32" i="14"/>
  <c r="P33" i="14"/>
  <c r="P34" i="14"/>
  <c r="P32" i="14"/>
  <c r="M33" i="14"/>
  <c r="M34" i="14"/>
  <c r="M32" i="14"/>
  <c r="J33" i="14"/>
  <c r="J35" i="14" s="1"/>
  <c r="J34" i="14"/>
  <c r="J32" i="14"/>
  <c r="J22" i="14"/>
  <c r="J23" i="14"/>
  <c r="J24" i="14"/>
  <c r="J25" i="14"/>
  <c r="J21" i="14"/>
  <c r="J17" i="14"/>
  <c r="J18" i="14"/>
  <c r="J16" i="14"/>
  <c r="J28" i="14"/>
  <c r="M28" i="14"/>
  <c r="P28" i="14"/>
  <c r="S28" i="14"/>
  <c r="Y22" i="14"/>
  <c r="Y23" i="14"/>
  <c r="Y24" i="14"/>
  <c r="Y25" i="14"/>
  <c r="V22" i="14"/>
  <c r="V23" i="14"/>
  <c r="V24" i="14"/>
  <c r="V25" i="14"/>
  <c r="S22" i="14"/>
  <c r="S23" i="14"/>
  <c r="S24" i="14"/>
  <c r="S25" i="14"/>
  <c r="S21" i="14"/>
  <c r="P22" i="14"/>
  <c r="P23" i="14"/>
  <c r="P24" i="14"/>
  <c r="P25" i="14"/>
  <c r="M22" i="14"/>
  <c r="M23" i="14"/>
  <c r="M24" i="14"/>
  <c r="M25" i="14"/>
  <c r="M17" i="14"/>
  <c r="M18" i="14"/>
  <c r="P17" i="14"/>
  <c r="P18" i="14"/>
  <c r="S17" i="14"/>
  <c r="S18" i="14"/>
  <c r="V17" i="14"/>
  <c r="V18" i="14"/>
  <c r="Y17" i="14"/>
  <c r="Y18" i="14"/>
  <c r="Y21" i="14"/>
  <c r="V21" i="14"/>
  <c r="P21" i="14"/>
  <c r="M21" i="14"/>
  <c r="M16" i="14"/>
  <c r="P16" i="14"/>
  <c r="S16" i="14"/>
  <c r="V16" i="14"/>
  <c r="Y16" i="14"/>
  <c r="AB113" i="14"/>
  <c r="AE113" i="14"/>
  <c r="AH113" i="14"/>
  <c r="AH112" i="14"/>
  <c r="AE112" i="14"/>
  <c r="AB112" i="14"/>
  <c r="AH108" i="14"/>
  <c r="AE108" i="14"/>
  <c r="AB108" i="14"/>
  <c r="AE17" i="14"/>
  <c r="AE18" i="14"/>
  <c r="AE22" i="14"/>
  <c r="AE23" i="14"/>
  <c r="AE24" i="14"/>
  <c r="AE25" i="14"/>
  <c r="AH22" i="14"/>
  <c r="AH23" i="14"/>
  <c r="AH24" i="14"/>
  <c r="AH25" i="14"/>
  <c r="AH17" i="14"/>
  <c r="AH18" i="14"/>
  <c r="AK17" i="14"/>
  <c r="AK18" i="14"/>
  <c r="AN17" i="14"/>
  <c r="AN18" i="14"/>
  <c r="AN16" i="14"/>
  <c r="AK16" i="14"/>
  <c r="AE16" i="14"/>
  <c r="AE19" i="14" s="1"/>
  <c r="AH16" i="14"/>
  <c r="AH21" i="14"/>
  <c r="AE21" i="14"/>
  <c r="AB22" i="14"/>
  <c r="AB23" i="14"/>
  <c r="AB24" i="14"/>
  <c r="AB25" i="14"/>
  <c r="AB17" i="14"/>
  <c r="AB18" i="14"/>
  <c r="AB16" i="14"/>
  <c r="AB21" i="14"/>
  <c r="AB33" i="14"/>
  <c r="AB34" i="14"/>
  <c r="AE33" i="14"/>
  <c r="AE34" i="14"/>
  <c r="AH33" i="14"/>
  <c r="AH34" i="14"/>
  <c r="AH32" i="14"/>
  <c r="AE32" i="14"/>
  <c r="AB32" i="14"/>
  <c r="AB40" i="14"/>
  <c r="AB41" i="14"/>
  <c r="AE40" i="14"/>
  <c r="AE41" i="14"/>
  <c r="AH40" i="14"/>
  <c r="AH41" i="14"/>
  <c r="AH39" i="14"/>
  <c r="AB39" i="14"/>
  <c r="AB38" i="14"/>
  <c r="AB37" i="14"/>
  <c r="AE39" i="14"/>
  <c r="AE38" i="14"/>
  <c r="AE37" i="14"/>
  <c r="AH38" i="14"/>
  <c r="AH37" i="14"/>
  <c r="AK39" i="14"/>
  <c r="AK38" i="14"/>
  <c r="AK37" i="14"/>
  <c r="AB50" i="14"/>
  <c r="AB49" i="14"/>
  <c r="AB48" i="14"/>
  <c r="AE50" i="14"/>
  <c r="AE49" i="14"/>
  <c r="AE48" i="14"/>
  <c r="AH50" i="14"/>
  <c r="AH49" i="14"/>
  <c r="AH48" i="14"/>
  <c r="AH57" i="14"/>
  <c r="AH56" i="14"/>
  <c r="AH55" i="14"/>
  <c r="AH54" i="14"/>
  <c r="AE57" i="14"/>
  <c r="AE56" i="14"/>
  <c r="AE55" i="14"/>
  <c r="AE54" i="14"/>
  <c r="AB57" i="14"/>
  <c r="AB56" i="14"/>
  <c r="AB55" i="14"/>
  <c r="AB54" i="14"/>
  <c r="AB60" i="14"/>
  <c r="AE60" i="14"/>
  <c r="AH60" i="14"/>
  <c r="AB88" i="14"/>
  <c r="AB87" i="14"/>
  <c r="AB86" i="14"/>
  <c r="AB85" i="14"/>
  <c r="AE88" i="14"/>
  <c r="AE87" i="14"/>
  <c r="AE86" i="14"/>
  <c r="AE85" i="14"/>
  <c r="AH88" i="14"/>
  <c r="AH87" i="14"/>
  <c r="AH86" i="14"/>
  <c r="AH85" i="14"/>
  <c r="AH82" i="14"/>
  <c r="AH81" i="14"/>
  <c r="AH80" i="14"/>
  <c r="AE82" i="14"/>
  <c r="AE81" i="14"/>
  <c r="AE80" i="14"/>
  <c r="AB82" i="14"/>
  <c r="AB81" i="14"/>
  <c r="AB80" i="14"/>
  <c r="AH98" i="14"/>
  <c r="AH97" i="14"/>
  <c r="AH96" i="14"/>
  <c r="AE98" i="14"/>
  <c r="AE97" i="14"/>
  <c r="AE96" i="14"/>
  <c r="AB98" i="14"/>
  <c r="AB97" i="14"/>
  <c r="AB96" i="14"/>
  <c r="AH145" i="14"/>
  <c r="AH144" i="14"/>
  <c r="AE146" i="14"/>
  <c r="AE145" i="14"/>
  <c r="AE144" i="14"/>
  <c r="AB146" i="14"/>
  <c r="AB147" i="14" s="1"/>
  <c r="AB145" i="14"/>
  <c r="AB144" i="14"/>
  <c r="AB130" i="14"/>
  <c r="AB129" i="14"/>
  <c r="AB128" i="14"/>
  <c r="AE130" i="14"/>
  <c r="AE129" i="14"/>
  <c r="AE128" i="14"/>
  <c r="AH130" i="14"/>
  <c r="AH129" i="14"/>
  <c r="AH128" i="14"/>
  <c r="AB166" i="14"/>
  <c r="AB165" i="14"/>
  <c r="AB164" i="14"/>
  <c r="AE166" i="14"/>
  <c r="AE165" i="14"/>
  <c r="AE164" i="14"/>
  <c r="AH166" i="14"/>
  <c r="AH165" i="14"/>
  <c r="AH164" i="14"/>
  <c r="AE173" i="14"/>
  <c r="AE172" i="14"/>
  <c r="AE171" i="14"/>
  <c r="AE170" i="14"/>
  <c r="AE169" i="14"/>
  <c r="AH173" i="14"/>
  <c r="AH172" i="14"/>
  <c r="AH171" i="14"/>
  <c r="AH170" i="14"/>
  <c r="AH169" i="14"/>
  <c r="AB176" i="14"/>
  <c r="AE176" i="14"/>
  <c r="AH176" i="14"/>
  <c r="AH182" i="14"/>
  <c r="AH181" i="14"/>
  <c r="AH180" i="14"/>
  <c r="AE182" i="14"/>
  <c r="AE181" i="14"/>
  <c r="AE180" i="14"/>
  <c r="AB181" i="14"/>
  <c r="AB180" i="14"/>
  <c r="AB188" i="14"/>
  <c r="AB187" i="14"/>
  <c r="AB186" i="14"/>
  <c r="AB185" i="14"/>
  <c r="AE188" i="14"/>
  <c r="AE187" i="14"/>
  <c r="AE186" i="14"/>
  <c r="AE185" i="14"/>
  <c r="AH188" i="14"/>
  <c r="AH187" i="14"/>
  <c r="AH186" i="14"/>
  <c r="AH185" i="14"/>
  <c r="AH197" i="14"/>
  <c r="AH196" i="14"/>
  <c r="AE197" i="14"/>
  <c r="AE196" i="14"/>
  <c r="AB197" i="14"/>
  <c r="AB196" i="14"/>
  <c r="AB213" i="14"/>
  <c r="AB212" i="14"/>
  <c r="AE214" i="14"/>
  <c r="AE213" i="14"/>
  <c r="AE212" i="14"/>
  <c r="AB218" i="14"/>
  <c r="AE218" i="14"/>
  <c r="AH217" i="14"/>
  <c r="AH222" i="14" s="1"/>
  <c r="AB220" i="14"/>
  <c r="AB219" i="14"/>
  <c r="AB217" i="14"/>
  <c r="AE220" i="14"/>
  <c r="AE219" i="14"/>
  <c r="AE217" i="14"/>
  <c r="AK217" i="14"/>
  <c r="AN213" i="14"/>
  <c r="AN212" i="14"/>
  <c r="AK213" i="14"/>
  <c r="AK212" i="14"/>
  <c r="AM225" i="14"/>
  <c r="AL225" i="14"/>
  <c r="AJ225" i="14"/>
  <c r="AI225" i="14"/>
  <c r="AG225" i="14"/>
  <c r="AF225" i="14"/>
  <c r="AD225" i="14"/>
  <c r="AC225" i="14"/>
  <c r="AA225" i="14"/>
  <c r="Z225" i="14"/>
  <c r="X225" i="14"/>
  <c r="W225" i="14"/>
  <c r="U225" i="14"/>
  <c r="T225" i="14"/>
  <c r="R225" i="14"/>
  <c r="Q225" i="14"/>
  <c r="O225" i="14"/>
  <c r="N225" i="14"/>
  <c r="L225" i="14"/>
  <c r="K225" i="14"/>
  <c r="I225" i="14"/>
  <c r="H225" i="14"/>
  <c r="F225" i="14"/>
  <c r="E225" i="14"/>
  <c r="AP224" i="14"/>
  <c r="AO224" i="14"/>
  <c r="AP223" i="14"/>
  <c r="AO223" i="14"/>
  <c r="AM222" i="14"/>
  <c r="AL222" i="14"/>
  <c r="AJ222" i="14"/>
  <c r="AI222" i="14"/>
  <c r="AG222" i="14"/>
  <c r="AF222" i="14"/>
  <c r="AD222" i="14"/>
  <c r="AC222" i="14"/>
  <c r="AA222" i="14"/>
  <c r="Z222" i="14"/>
  <c r="X222" i="14"/>
  <c r="W222" i="14"/>
  <c r="U222" i="14"/>
  <c r="T222" i="14"/>
  <c r="R222" i="14"/>
  <c r="Q222" i="14"/>
  <c r="O222" i="14"/>
  <c r="N222" i="14"/>
  <c r="L222" i="14"/>
  <c r="K222" i="14"/>
  <c r="I222" i="14"/>
  <c r="H222" i="14"/>
  <c r="F222" i="14"/>
  <c r="E222" i="14"/>
  <c r="AP221" i="14"/>
  <c r="AO221" i="14"/>
  <c r="AP220" i="14"/>
  <c r="AO220" i="14"/>
  <c r="AN220" i="14"/>
  <c r="AK220" i="14"/>
  <c r="S220" i="14"/>
  <c r="P220" i="14"/>
  <c r="M220" i="14"/>
  <c r="J220" i="14"/>
  <c r="G220" i="14"/>
  <c r="AP219" i="14"/>
  <c r="AO219" i="14"/>
  <c r="AN219" i="14"/>
  <c r="AK219" i="14"/>
  <c r="S219" i="14"/>
  <c r="P219" i="14"/>
  <c r="M219" i="14"/>
  <c r="J219" i="14"/>
  <c r="G219" i="14"/>
  <c r="AP218" i="14"/>
  <c r="AO218" i="14"/>
  <c r="AN218" i="14"/>
  <c r="AK218" i="14"/>
  <c r="S218" i="14"/>
  <c r="P218" i="14"/>
  <c r="M218" i="14"/>
  <c r="J218" i="14"/>
  <c r="G218" i="14"/>
  <c r="AP217" i="14"/>
  <c r="AO217" i="14"/>
  <c r="AN217" i="14"/>
  <c r="S217" i="14"/>
  <c r="P217" i="14"/>
  <c r="M217" i="14"/>
  <c r="J217" i="14"/>
  <c r="G217" i="14"/>
  <c r="AP216" i="14"/>
  <c r="AO216" i="14"/>
  <c r="AN216" i="14"/>
  <c r="AM215" i="14"/>
  <c r="AL215" i="14"/>
  <c r="AJ215" i="14"/>
  <c r="AI215" i="14"/>
  <c r="AG215" i="14"/>
  <c r="AF215" i="14"/>
  <c r="AD215" i="14"/>
  <c r="AC215" i="14"/>
  <c r="AA215" i="14"/>
  <c r="Z215" i="14"/>
  <c r="X215" i="14"/>
  <c r="W215" i="14"/>
  <c r="U215" i="14"/>
  <c r="T215" i="14"/>
  <c r="R215" i="14"/>
  <c r="Q215" i="14"/>
  <c r="O215" i="14"/>
  <c r="N215" i="14"/>
  <c r="L215" i="14"/>
  <c r="K215" i="14"/>
  <c r="I215" i="14"/>
  <c r="H215" i="14"/>
  <c r="F215" i="14"/>
  <c r="E215" i="14"/>
  <c r="AP214" i="14"/>
  <c r="AO214" i="14"/>
  <c r="AP213" i="14"/>
  <c r="AO213" i="14"/>
  <c r="AP212" i="14"/>
  <c r="AO212" i="14"/>
  <c r="AH215" i="14"/>
  <c r="M215" i="14"/>
  <c r="AP211" i="14"/>
  <c r="AO211" i="14"/>
  <c r="AM209" i="14"/>
  <c r="AL209" i="14"/>
  <c r="AJ209" i="14"/>
  <c r="AI209" i="14"/>
  <c r="AG209" i="14"/>
  <c r="AF209" i="14"/>
  <c r="AD209" i="14"/>
  <c r="AC209" i="14"/>
  <c r="AA209" i="14"/>
  <c r="Z209" i="14"/>
  <c r="X209" i="14"/>
  <c r="W209" i="14"/>
  <c r="U209" i="14"/>
  <c r="T209" i="14"/>
  <c r="R209" i="14"/>
  <c r="Q209" i="14"/>
  <c r="O209" i="14"/>
  <c r="N209" i="14"/>
  <c r="L209" i="14"/>
  <c r="K209" i="14"/>
  <c r="I209" i="14"/>
  <c r="H209" i="14"/>
  <c r="F209" i="14"/>
  <c r="E209" i="14"/>
  <c r="AP208" i="14"/>
  <c r="AO208" i="14"/>
  <c r="AN208" i="14"/>
  <c r="AK208" i="14"/>
  <c r="AH208" i="14"/>
  <c r="AE208" i="14"/>
  <c r="AB208" i="14"/>
  <c r="Y208" i="14"/>
  <c r="V208" i="14"/>
  <c r="S208" i="14"/>
  <c r="P208" i="14"/>
  <c r="M208" i="14"/>
  <c r="J208" i="14"/>
  <c r="G208" i="14"/>
  <c r="AP207" i="14"/>
  <c r="AO207" i="14"/>
  <c r="AM206" i="14"/>
  <c r="AL206" i="14"/>
  <c r="AJ206" i="14"/>
  <c r="AI206" i="14"/>
  <c r="AG206" i="14"/>
  <c r="AF206" i="14"/>
  <c r="AD206" i="14"/>
  <c r="AC206" i="14"/>
  <c r="AA206" i="14"/>
  <c r="Z206" i="14"/>
  <c r="X206" i="14"/>
  <c r="W206" i="14"/>
  <c r="U206" i="14"/>
  <c r="T206" i="14"/>
  <c r="R206" i="14"/>
  <c r="Q206" i="14"/>
  <c r="O206" i="14"/>
  <c r="N206" i="14"/>
  <c r="L206" i="14"/>
  <c r="K206" i="14"/>
  <c r="I206" i="14"/>
  <c r="H206" i="14"/>
  <c r="F206" i="14"/>
  <c r="E206" i="14"/>
  <c r="AP205" i="14"/>
  <c r="AO205" i="14"/>
  <c r="AP204" i="14"/>
  <c r="AO204" i="14"/>
  <c r="AN204" i="14"/>
  <c r="AK204" i="14"/>
  <c r="AH204" i="14"/>
  <c r="AE204" i="14"/>
  <c r="AB204" i="14"/>
  <c r="Y204" i="14"/>
  <c r="V204" i="14"/>
  <c r="S204" i="14"/>
  <c r="P204" i="14"/>
  <c r="M204" i="14"/>
  <c r="J204" i="14"/>
  <c r="G204" i="14"/>
  <c r="AP203" i="14"/>
  <c r="AO203" i="14"/>
  <c r="AN203" i="14"/>
  <c r="AK203" i="14"/>
  <c r="AH203" i="14"/>
  <c r="AE203" i="14"/>
  <c r="AB203" i="14"/>
  <c r="Y203" i="14"/>
  <c r="V203" i="14"/>
  <c r="S203" i="14"/>
  <c r="P203" i="14"/>
  <c r="M203" i="14"/>
  <c r="J203" i="14"/>
  <c r="G203" i="14"/>
  <c r="AP202" i="14"/>
  <c r="AO202" i="14"/>
  <c r="AN202" i="14"/>
  <c r="AK202" i="14"/>
  <c r="AH202" i="14"/>
  <c r="AE202" i="14"/>
  <c r="AB202" i="14"/>
  <c r="Y202" i="14"/>
  <c r="V202" i="14"/>
  <c r="S202" i="14"/>
  <c r="P202" i="14"/>
  <c r="M202" i="14"/>
  <c r="J202" i="14"/>
  <c r="G202" i="14"/>
  <c r="AP201" i="14"/>
  <c r="AO201" i="14"/>
  <c r="AN201" i="14"/>
  <c r="AK201" i="14"/>
  <c r="AH201" i="14"/>
  <c r="AE201" i="14"/>
  <c r="AB201" i="14"/>
  <c r="Y201" i="14"/>
  <c r="V201" i="14"/>
  <c r="S201" i="14"/>
  <c r="P201" i="14"/>
  <c r="M201" i="14"/>
  <c r="J201" i="14"/>
  <c r="G201" i="14"/>
  <c r="AP200" i="14"/>
  <c r="AO200" i="14"/>
  <c r="V200" i="14"/>
  <c r="J200" i="14"/>
  <c r="G200" i="14"/>
  <c r="AM199" i="14"/>
  <c r="AL199" i="14"/>
  <c r="AJ199" i="14"/>
  <c r="AI199" i="14"/>
  <c r="AG199" i="14"/>
  <c r="AF199" i="14"/>
  <c r="AD199" i="14"/>
  <c r="AC199" i="14"/>
  <c r="AA199" i="14"/>
  <c r="Z199" i="14"/>
  <c r="X199" i="14"/>
  <c r="W199" i="14"/>
  <c r="U199" i="14"/>
  <c r="T199" i="14"/>
  <c r="R199" i="14"/>
  <c r="Q199" i="14"/>
  <c r="O199" i="14"/>
  <c r="N199" i="14"/>
  <c r="L199" i="14"/>
  <c r="K199" i="14"/>
  <c r="M198" i="14" s="1"/>
  <c r="I199" i="14"/>
  <c r="H199" i="14"/>
  <c r="F199" i="14"/>
  <c r="E199" i="14"/>
  <c r="AP198" i="14"/>
  <c r="AO198" i="14"/>
  <c r="AN198" i="14"/>
  <c r="AK198" i="14"/>
  <c r="AP197" i="14"/>
  <c r="AO197" i="14"/>
  <c r="AN197" i="14"/>
  <c r="AK197" i="14"/>
  <c r="AP196" i="14"/>
  <c r="AO196" i="14"/>
  <c r="AN196" i="14"/>
  <c r="AK196" i="14"/>
  <c r="V199" i="14"/>
  <c r="AP195" i="14"/>
  <c r="AO195" i="14"/>
  <c r="AM193" i="14"/>
  <c r="AL193" i="14"/>
  <c r="AJ193" i="14"/>
  <c r="AI193" i="14"/>
  <c r="AG193" i="14"/>
  <c r="AF193" i="14"/>
  <c r="AD193" i="14"/>
  <c r="AC193" i="14"/>
  <c r="AA193" i="14"/>
  <c r="Z193" i="14"/>
  <c r="X193" i="14"/>
  <c r="W193" i="14"/>
  <c r="U193" i="14"/>
  <c r="T193" i="14"/>
  <c r="R193" i="14"/>
  <c r="Q193" i="14"/>
  <c r="O193" i="14"/>
  <c r="N193" i="14"/>
  <c r="L193" i="14"/>
  <c r="K193" i="14"/>
  <c r="I193" i="14"/>
  <c r="H193" i="14"/>
  <c r="F193" i="14"/>
  <c r="E193" i="14"/>
  <c r="AP192" i="14"/>
  <c r="AO192" i="14"/>
  <c r="AN192" i="14"/>
  <c r="AK192" i="14"/>
  <c r="AP191" i="14"/>
  <c r="AO191" i="14"/>
  <c r="AM190" i="14"/>
  <c r="AL190" i="14"/>
  <c r="AJ190" i="14"/>
  <c r="AI190" i="14"/>
  <c r="AG190" i="14"/>
  <c r="AF190" i="14"/>
  <c r="AD190" i="14"/>
  <c r="AC190" i="14"/>
  <c r="AA190" i="14"/>
  <c r="Z190" i="14"/>
  <c r="X190" i="14"/>
  <c r="W190" i="14"/>
  <c r="U190" i="14"/>
  <c r="T190" i="14"/>
  <c r="R190" i="14"/>
  <c r="Q190" i="14"/>
  <c r="O190" i="14"/>
  <c r="N190" i="14"/>
  <c r="L190" i="14"/>
  <c r="K190" i="14"/>
  <c r="I190" i="14"/>
  <c r="H190" i="14"/>
  <c r="F190" i="14"/>
  <c r="E190" i="14"/>
  <c r="AP189" i="14"/>
  <c r="AO189" i="14"/>
  <c r="AP188" i="14"/>
  <c r="AO188" i="14"/>
  <c r="AN188" i="14"/>
  <c r="AK188" i="14"/>
  <c r="AP187" i="14"/>
  <c r="AO187" i="14"/>
  <c r="AN187" i="14"/>
  <c r="AK187" i="14"/>
  <c r="AP186" i="14"/>
  <c r="AO186" i="14"/>
  <c r="AN186" i="14"/>
  <c r="AK186" i="14"/>
  <c r="AP185" i="14"/>
  <c r="AO185" i="14"/>
  <c r="AN185" i="14"/>
  <c r="AK185" i="14"/>
  <c r="AP184" i="14"/>
  <c r="AO184" i="14"/>
  <c r="AM183" i="14"/>
  <c r="AL183" i="14"/>
  <c r="AJ183" i="14"/>
  <c r="AI183" i="14"/>
  <c r="AG183" i="14"/>
  <c r="AF183" i="14"/>
  <c r="AD183" i="14"/>
  <c r="AC183" i="14"/>
  <c r="AA183" i="14"/>
  <c r="Z183" i="14"/>
  <c r="X183" i="14"/>
  <c r="W183" i="14"/>
  <c r="U183" i="14"/>
  <c r="T183" i="14"/>
  <c r="R183" i="14"/>
  <c r="O183" i="14"/>
  <c r="L183" i="14"/>
  <c r="K183" i="14"/>
  <c r="I183" i="14"/>
  <c r="H183" i="14"/>
  <c r="F183" i="14"/>
  <c r="E183" i="14"/>
  <c r="AP182" i="14"/>
  <c r="AO182" i="14"/>
  <c r="AN182" i="14"/>
  <c r="AK182" i="14"/>
  <c r="AP181" i="14"/>
  <c r="AO181" i="14"/>
  <c r="AN181" i="14"/>
  <c r="AK181" i="14"/>
  <c r="AP180" i="14"/>
  <c r="AO180" i="14"/>
  <c r="AN180" i="14"/>
  <c r="AK180" i="14"/>
  <c r="M183" i="14"/>
  <c r="AP179" i="14"/>
  <c r="AO179" i="14"/>
  <c r="AM177" i="14"/>
  <c r="AL177" i="14"/>
  <c r="AJ177" i="14"/>
  <c r="AI177" i="14"/>
  <c r="AG177" i="14"/>
  <c r="AF177" i="14"/>
  <c r="AD177" i="14"/>
  <c r="AC177" i="14"/>
  <c r="AA177" i="14"/>
  <c r="Z177" i="14"/>
  <c r="X177" i="14"/>
  <c r="U177" i="14"/>
  <c r="T177" i="14"/>
  <c r="R177" i="14"/>
  <c r="Q177" i="14"/>
  <c r="O177" i="14"/>
  <c r="N177" i="14"/>
  <c r="L177" i="14"/>
  <c r="K177" i="14"/>
  <c r="I177" i="14"/>
  <c r="H177" i="14"/>
  <c r="F177" i="14"/>
  <c r="E177" i="14"/>
  <c r="AP176" i="14"/>
  <c r="AO176" i="14"/>
  <c r="AN176" i="14"/>
  <c r="AK176" i="14"/>
  <c r="AP175" i="14"/>
  <c r="AO175" i="14"/>
  <c r="AM174" i="14"/>
  <c r="AL174" i="14"/>
  <c r="AJ174" i="14"/>
  <c r="AI174" i="14"/>
  <c r="AG174" i="14"/>
  <c r="AF174" i="14"/>
  <c r="AD174" i="14"/>
  <c r="AC174" i="14"/>
  <c r="AA174" i="14"/>
  <c r="Z174" i="14"/>
  <c r="X174" i="14"/>
  <c r="W174" i="14"/>
  <c r="U174" i="14"/>
  <c r="T174" i="14"/>
  <c r="R174" i="14"/>
  <c r="Q174" i="14"/>
  <c r="O174" i="14"/>
  <c r="N174" i="14"/>
  <c r="L174" i="14"/>
  <c r="K174" i="14"/>
  <c r="I174" i="14"/>
  <c r="H174" i="14"/>
  <c r="F174" i="14"/>
  <c r="E174" i="14"/>
  <c r="AP173" i="14"/>
  <c r="AO173" i="14"/>
  <c r="AN173" i="14"/>
  <c r="AK173" i="14"/>
  <c r="AP172" i="14"/>
  <c r="AO172" i="14"/>
  <c r="AN172" i="14"/>
  <c r="AK172" i="14"/>
  <c r="AP171" i="14"/>
  <c r="AO171" i="14"/>
  <c r="AN171" i="14"/>
  <c r="AK171" i="14"/>
  <c r="AP170" i="14"/>
  <c r="AO170" i="14"/>
  <c r="AN170" i="14"/>
  <c r="AK170" i="14"/>
  <c r="AP169" i="14"/>
  <c r="AO169" i="14"/>
  <c r="AN169" i="14"/>
  <c r="AK169" i="14"/>
  <c r="AP168" i="14"/>
  <c r="AO168" i="14"/>
  <c r="AM167" i="14"/>
  <c r="AL167" i="14"/>
  <c r="AJ167" i="14"/>
  <c r="AI167" i="14"/>
  <c r="AG167" i="14"/>
  <c r="AF167" i="14"/>
  <c r="AD167" i="14"/>
  <c r="AC167" i="14"/>
  <c r="AA167" i="14"/>
  <c r="Z167" i="14"/>
  <c r="X167" i="14"/>
  <c r="W167" i="14"/>
  <c r="U167" i="14"/>
  <c r="T167" i="14"/>
  <c r="R167" i="14"/>
  <c r="Q167" i="14"/>
  <c r="O167" i="14"/>
  <c r="N167" i="14"/>
  <c r="L167" i="14"/>
  <c r="K167" i="14"/>
  <c r="I167" i="14"/>
  <c r="H167" i="14"/>
  <c r="F167" i="14"/>
  <c r="E167" i="14"/>
  <c r="AP166" i="14"/>
  <c r="AO166" i="14"/>
  <c r="AN166" i="14"/>
  <c r="AK166" i="14"/>
  <c r="AP165" i="14"/>
  <c r="AO165" i="14"/>
  <c r="AN165" i="14"/>
  <c r="AK165" i="14"/>
  <c r="AP164" i="14"/>
  <c r="AO164" i="14"/>
  <c r="AN164" i="14"/>
  <c r="AK164" i="14"/>
  <c r="AP163" i="14"/>
  <c r="AO163" i="14"/>
  <c r="AM157" i="14"/>
  <c r="AL157" i="14"/>
  <c r="AJ157" i="14"/>
  <c r="AI157" i="14"/>
  <c r="AG157" i="14"/>
  <c r="AF157" i="14"/>
  <c r="AD157" i="14"/>
  <c r="AC157" i="14"/>
  <c r="AA157" i="14"/>
  <c r="Z157" i="14"/>
  <c r="X157" i="14"/>
  <c r="W157" i="14"/>
  <c r="U157" i="14"/>
  <c r="T157" i="14"/>
  <c r="R157" i="14"/>
  <c r="Q157" i="14"/>
  <c r="O157" i="14"/>
  <c r="N157" i="14"/>
  <c r="L157" i="14"/>
  <c r="K157" i="14"/>
  <c r="I157" i="14"/>
  <c r="H157" i="14"/>
  <c r="F157" i="14"/>
  <c r="E157" i="14"/>
  <c r="AP156" i="14"/>
  <c r="AO156" i="14"/>
  <c r="AN156" i="14"/>
  <c r="AK156" i="14"/>
  <c r="AH156" i="14"/>
  <c r="AE156" i="14"/>
  <c r="AB156" i="14"/>
  <c r="Y156" i="14"/>
  <c r="V156" i="14"/>
  <c r="AP155" i="14"/>
  <c r="AO155" i="14"/>
  <c r="AM154" i="14"/>
  <c r="AL154" i="14"/>
  <c r="AJ154" i="14"/>
  <c r="AI154" i="14"/>
  <c r="AG154" i="14"/>
  <c r="AF154" i="14"/>
  <c r="AD154" i="14"/>
  <c r="AC154" i="14"/>
  <c r="AA154" i="14"/>
  <c r="Z154" i="14"/>
  <c r="X154" i="14"/>
  <c r="W154" i="14"/>
  <c r="U154" i="14"/>
  <c r="T154" i="14"/>
  <c r="R154" i="14"/>
  <c r="Q154" i="14"/>
  <c r="O154" i="14"/>
  <c r="N154" i="14"/>
  <c r="L154" i="14"/>
  <c r="K154" i="14"/>
  <c r="I154" i="14"/>
  <c r="H154" i="14"/>
  <c r="F154" i="14"/>
  <c r="E154" i="14"/>
  <c r="AP153" i="14"/>
  <c r="AO153" i="14"/>
  <c r="AN153" i="14"/>
  <c r="AK153" i="14"/>
  <c r="AH153" i="14"/>
  <c r="AE153" i="14"/>
  <c r="AB153" i="14"/>
  <c r="Y153" i="14"/>
  <c r="AP152" i="14"/>
  <c r="AO152" i="14"/>
  <c r="AN152" i="14"/>
  <c r="AK152" i="14"/>
  <c r="AH152" i="14"/>
  <c r="AE152" i="14"/>
  <c r="AB152" i="14"/>
  <c r="Y152" i="14"/>
  <c r="V152" i="14"/>
  <c r="AP151" i="14"/>
  <c r="AO151" i="14"/>
  <c r="AN151" i="14"/>
  <c r="AK151" i="14"/>
  <c r="AH151" i="14"/>
  <c r="AE151" i="14"/>
  <c r="AB151" i="14"/>
  <c r="Y151" i="14"/>
  <c r="V151" i="14"/>
  <c r="AP150" i="14"/>
  <c r="AO150" i="14"/>
  <c r="AN150" i="14"/>
  <c r="AK150" i="14"/>
  <c r="AH150" i="14"/>
  <c r="AE150" i="14"/>
  <c r="AB150" i="14"/>
  <c r="Y150" i="14"/>
  <c r="V150" i="14"/>
  <c r="AP149" i="14"/>
  <c r="AO149" i="14"/>
  <c r="AN149" i="14"/>
  <c r="AK149" i="14"/>
  <c r="AH149" i="14"/>
  <c r="AE149" i="14"/>
  <c r="AB149" i="14"/>
  <c r="Y149" i="14"/>
  <c r="V149" i="14"/>
  <c r="AP148" i="14"/>
  <c r="AO148" i="14"/>
  <c r="AM147" i="14"/>
  <c r="AL147" i="14"/>
  <c r="AJ147" i="14"/>
  <c r="AI147" i="14"/>
  <c r="AG147" i="14"/>
  <c r="AF147" i="14"/>
  <c r="AD147" i="14"/>
  <c r="AC147" i="14"/>
  <c r="AA147" i="14"/>
  <c r="Z147" i="14"/>
  <c r="X147" i="14"/>
  <c r="W147" i="14"/>
  <c r="U147" i="14"/>
  <c r="T147" i="14"/>
  <c r="R147" i="14"/>
  <c r="Q147" i="14"/>
  <c r="O147" i="14"/>
  <c r="N147" i="14"/>
  <c r="L147" i="14"/>
  <c r="K147" i="14"/>
  <c r="I147" i="14"/>
  <c r="H147" i="14"/>
  <c r="F147" i="14"/>
  <c r="E147" i="14"/>
  <c r="AP146" i="14"/>
  <c r="AO146" i="14"/>
  <c r="AN146" i="14"/>
  <c r="AK146" i="14"/>
  <c r="AP145" i="14"/>
  <c r="AO145" i="14"/>
  <c r="AN145" i="14"/>
  <c r="AK145" i="14"/>
  <c r="AP144" i="14"/>
  <c r="AO144" i="14"/>
  <c r="AN144" i="14"/>
  <c r="AK144" i="14"/>
  <c r="Y147" i="14"/>
  <c r="AP143" i="14"/>
  <c r="AO143" i="14"/>
  <c r="AM141" i="14"/>
  <c r="AL141" i="14"/>
  <c r="AJ141" i="14"/>
  <c r="AI141" i="14"/>
  <c r="AG141" i="14"/>
  <c r="AF141" i="14"/>
  <c r="AD141" i="14"/>
  <c r="AC141" i="14"/>
  <c r="AA141" i="14"/>
  <c r="Z141" i="14"/>
  <c r="X141" i="14"/>
  <c r="W141" i="14"/>
  <c r="U141" i="14"/>
  <c r="T141" i="14"/>
  <c r="R141" i="14"/>
  <c r="Q141" i="14"/>
  <c r="O141" i="14"/>
  <c r="N141" i="14"/>
  <c r="L141" i="14"/>
  <c r="K141" i="14"/>
  <c r="I141" i="14"/>
  <c r="H141" i="14"/>
  <c r="F141" i="14"/>
  <c r="E141" i="14"/>
  <c r="AP140" i="14"/>
  <c r="AO140" i="14"/>
  <c r="AN140" i="14"/>
  <c r="AK140" i="14"/>
  <c r="AH140" i="14"/>
  <c r="AE140" i="14"/>
  <c r="AB140" i="14"/>
  <c r="Y140" i="14"/>
  <c r="V140" i="14"/>
  <c r="S140" i="14"/>
  <c r="P140" i="14"/>
  <c r="M140" i="14"/>
  <c r="J140" i="14"/>
  <c r="G140" i="14"/>
  <c r="AP139" i="14"/>
  <c r="AO139" i="14"/>
  <c r="AM138" i="14"/>
  <c r="AL138" i="14"/>
  <c r="AJ138" i="14"/>
  <c r="AI138" i="14"/>
  <c r="AG138" i="14"/>
  <c r="AF138" i="14"/>
  <c r="AD138" i="14"/>
  <c r="AC138" i="14"/>
  <c r="AA138" i="14"/>
  <c r="Z138" i="14"/>
  <c r="X138" i="14"/>
  <c r="W138" i="14"/>
  <c r="U138" i="14"/>
  <c r="T138" i="14"/>
  <c r="R138" i="14"/>
  <c r="Q138" i="14"/>
  <c r="O138" i="14"/>
  <c r="N138" i="14"/>
  <c r="L138" i="14"/>
  <c r="K138" i="14"/>
  <c r="I138" i="14"/>
  <c r="H138" i="14"/>
  <c r="F138" i="14"/>
  <c r="E138" i="14"/>
  <c r="AP137" i="14"/>
  <c r="AO137" i="14"/>
  <c r="AN137" i="14"/>
  <c r="AK137" i="14"/>
  <c r="AH137" i="14"/>
  <c r="AE137" i="14"/>
  <c r="AB137" i="14"/>
  <c r="AP136" i="14"/>
  <c r="AO136" i="14"/>
  <c r="AN136" i="14"/>
  <c r="AK136" i="14"/>
  <c r="AH136" i="14"/>
  <c r="AE136" i="14"/>
  <c r="AB136" i="14"/>
  <c r="Y136" i="14"/>
  <c r="V136" i="14"/>
  <c r="AP135" i="14"/>
  <c r="AO135" i="14"/>
  <c r="AN135" i="14"/>
  <c r="AK135" i="14"/>
  <c r="AH135" i="14"/>
  <c r="AE135" i="14"/>
  <c r="AB135" i="14"/>
  <c r="Y135" i="14"/>
  <c r="V135" i="14"/>
  <c r="AP134" i="14"/>
  <c r="AO134" i="14"/>
  <c r="AN134" i="14"/>
  <c r="AK134" i="14"/>
  <c r="AH134" i="14"/>
  <c r="AE134" i="14"/>
  <c r="AB134" i="14"/>
  <c r="Y134" i="14"/>
  <c r="V134" i="14"/>
  <c r="AP133" i="14"/>
  <c r="AO133" i="14"/>
  <c r="AN133" i="14"/>
  <c r="AK133" i="14"/>
  <c r="AH133" i="14"/>
  <c r="AE133" i="14"/>
  <c r="AB133" i="14"/>
  <c r="Y133" i="14"/>
  <c r="V133" i="14"/>
  <c r="AP132" i="14"/>
  <c r="AO132" i="14"/>
  <c r="AM131" i="14"/>
  <c r="AL131" i="14"/>
  <c r="AJ131" i="14"/>
  <c r="AI131" i="14"/>
  <c r="AG131" i="14"/>
  <c r="AF131" i="14"/>
  <c r="AD131" i="14"/>
  <c r="AC131" i="14"/>
  <c r="AA131" i="14"/>
  <c r="Z131" i="14"/>
  <c r="X131" i="14"/>
  <c r="W131" i="14"/>
  <c r="U131" i="14"/>
  <c r="T131" i="14"/>
  <c r="R131" i="14"/>
  <c r="Q131" i="14"/>
  <c r="O131" i="14"/>
  <c r="N131" i="14"/>
  <c r="L131" i="14"/>
  <c r="K131" i="14"/>
  <c r="J131" i="14"/>
  <c r="I131" i="14"/>
  <c r="H131" i="14"/>
  <c r="F131" i="14"/>
  <c r="E131" i="14"/>
  <c r="AP130" i="14"/>
  <c r="AO130" i="14"/>
  <c r="AN130" i="14"/>
  <c r="AK130" i="14"/>
  <c r="AP129" i="14"/>
  <c r="AO129" i="14"/>
  <c r="AN129" i="14"/>
  <c r="AK129" i="14"/>
  <c r="AP128" i="14"/>
  <c r="AO128" i="14"/>
  <c r="AN128" i="14"/>
  <c r="AK128" i="14"/>
  <c r="M131" i="14"/>
  <c r="G131" i="14"/>
  <c r="AP127" i="14"/>
  <c r="AO127" i="14"/>
  <c r="AM125" i="14"/>
  <c r="AL125" i="14"/>
  <c r="AJ125" i="14"/>
  <c r="AI125" i="14"/>
  <c r="AG125" i="14"/>
  <c r="AF125" i="14"/>
  <c r="AD125" i="14"/>
  <c r="AC125" i="14"/>
  <c r="AA125" i="14"/>
  <c r="Z125" i="14"/>
  <c r="X125" i="14"/>
  <c r="W125" i="14"/>
  <c r="U125" i="14"/>
  <c r="T125" i="14"/>
  <c r="R125" i="14"/>
  <c r="Q125" i="14"/>
  <c r="O125" i="14"/>
  <c r="N125" i="14"/>
  <c r="L125" i="14"/>
  <c r="K125" i="14"/>
  <c r="I125" i="14"/>
  <c r="H125" i="14"/>
  <c r="F125" i="14"/>
  <c r="E125" i="14"/>
  <c r="AP124" i="14"/>
  <c r="AO124" i="14"/>
  <c r="AN124" i="14"/>
  <c r="AK124" i="14"/>
  <c r="AH124" i="14"/>
  <c r="AE124" i="14"/>
  <c r="AB124" i="14"/>
  <c r="Y124" i="14"/>
  <c r="V124" i="14"/>
  <c r="AP123" i="14"/>
  <c r="AO123" i="14"/>
  <c r="AM122" i="14"/>
  <c r="AL122" i="14"/>
  <c r="AJ122" i="14"/>
  <c r="AI122" i="14"/>
  <c r="AG122" i="14"/>
  <c r="AF122" i="14"/>
  <c r="AD122" i="14"/>
  <c r="AC122" i="14"/>
  <c r="AA122" i="14"/>
  <c r="Z122" i="14"/>
  <c r="X122" i="14"/>
  <c r="W122" i="14"/>
  <c r="U122" i="14"/>
  <c r="T122" i="14"/>
  <c r="R122" i="14"/>
  <c r="Q122" i="14"/>
  <c r="O122" i="14"/>
  <c r="N122" i="14"/>
  <c r="L122" i="14"/>
  <c r="K122" i="14"/>
  <c r="I122" i="14"/>
  <c r="H122" i="14"/>
  <c r="F122" i="14"/>
  <c r="E122" i="14"/>
  <c r="AP121" i="14"/>
  <c r="AO121" i="14"/>
  <c r="AH121" i="14"/>
  <c r="Y121" i="14"/>
  <c r="AP120" i="14"/>
  <c r="AO120" i="14"/>
  <c r="AN120" i="14"/>
  <c r="AK120" i="14"/>
  <c r="AH120" i="14"/>
  <c r="AB120" i="14"/>
  <c r="Y120" i="14"/>
  <c r="V120" i="14"/>
  <c r="AP119" i="14"/>
  <c r="AO119" i="14"/>
  <c r="AN119" i="14"/>
  <c r="AK119" i="14"/>
  <c r="AH119" i="14"/>
  <c r="AB119" i="14"/>
  <c r="Y119" i="14"/>
  <c r="V119" i="14"/>
  <c r="AP118" i="14"/>
  <c r="AO118" i="14"/>
  <c r="AN118" i="14"/>
  <c r="AK118" i="14"/>
  <c r="AH118" i="14"/>
  <c r="AB118" i="14"/>
  <c r="Y118" i="14"/>
  <c r="V118" i="14"/>
  <c r="AP117" i="14"/>
  <c r="AO117" i="14"/>
  <c r="AN117" i="14"/>
  <c r="AK117" i="14"/>
  <c r="AH117" i="14"/>
  <c r="AE117" i="14"/>
  <c r="AB117" i="14"/>
  <c r="Y117" i="14"/>
  <c r="V117" i="14"/>
  <c r="AP116" i="14"/>
  <c r="AO116" i="14"/>
  <c r="AM115" i="14"/>
  <c r="AL115" i="14"/>
  <c r="AJ115" i="14"/>
  <c r="AI115" i="14"/>
  <c r="AG115" i="14"/>
  <c r="AF115" i="14"/>
  <c r="AD115" i="14"/>
  <c r="AC115" i="14"/>
  <c r="AA115" i="14"/>
  <c r="Z115" i="14"/>
  <c r="X115" i="14"/>
  <c r="W115" i="14"/>
  <c r="Y114" i="14" s="1"/>
  <c r="Y115" i="14" s="1"/>
  <c r="U115" i="14"/>
  <c r="T115" i="14"/>
  <c r="R115" i="14"/>
  <c r="Q115" i="14"/>
  <c r="O115" i="14"/>
  <c r="N115" i="14"/>
  <c r="L115" i="14"/>
  <c r="K115" i="14"/>
  <c r="I115" i="14"/>
  <c r="H115" i="14"/>
  <c r="F115" i="14"/>
  <c r="E115" i="14"/>
  <c r="AP114" i="14"/>
  <c r="AO114" i="14"/>
  <c r="AP113" i="14"/>
  <c r="AO113" i="14"/>
  <c r="AP112" i="14"/>
  <c r="AO112" i="14"/>
  <c r="AN112" i="14"/>
  <c r="AN115" i="14" s="1"/>
  <c r="AK112" i="14"/>
  <c r="J115" i="14"/>
  <c r="AP111" i="14"/>
  <c r="AO111" i="14"/>
  <c r="AM109" i="14"/>
  <c r="AL109" i="14"/>
  <c r="AJ109" i="14"/>
  <c r="AI109" i="14"/>
  <c r="AG109" i="14"/>
  <c r="AF109" i="14"/>
  <c r="AD109" i="14"/>
  <c r="AC109" i="14"/>
  <c r="AA109" i="14"/>
  <c r="Z109" i="14"/>
  <c r="X109" i="14"/>
  <c r="W109" i="14"/>
  <c r="U109" i="14"/>
  <c r="T109" i="14"/>
  <c r="R109" i="14"/>
  <c r="Q109" i="14"/>
  <c r="O109" i="14"/>
  <c r="N109" i="14"/>
  <c r="L109" i="14"/>
  <c r="K109" i="14"/>
  <c r="I109" i="14"/>
  <c r="H109" i="14"/>
  <c r="F109" i="14"/>
  <c r="E109" i="14"/>
  <c r="AP108" i="14"/>
  <c r="AO108" i="14"/>
  <c r="AN108" i="14"/>
  <c r="AK108" i="14"/>
  <c r="S108" i="14"/>
  <c r="P108" i="14"/>
  <c r="M108" i="14"/>
  <c r="J108" i="14"/>
  <c r="G108" i="14"/>
  <c r="AP107" i="14"/>
  <c r="AO107" i="14"/>
  <c r="AM106" i="14"/>
  <c r="AL106" i="14"/>
  <c r="AJ106" i="14"/>
  <c r="AI106" i="14"/>
  <c r="AG106" i="14"/>
  <c r="AF106" i="14"/>
  <c r="AD106" i="14"/>
  <c r="AC106" i="14"/>
  <c r="AA106" i="14"/>
  <c r="Z106" i="14"/>
  <c r="X106" i="14"/>
  <c r="W106" i="14"/>
  <c r="U106" i="14"/>
  <c r="T106" i="14"/>
  <c r="R106" i="14"/>
  <c r="Q106" i="14"/>
  <c r="O106" i="14"/>
  <c r="N106" i="14"/>
  <c r="L106" i="14"/>
  <c r="K106" i="14"/>
  <c r="I106" i="14"/>
  <c r="H106" i="14"/>
  <c r="F106" i="14"/>
  <c r="E106" i="14"/>
  <c r="AP105" i="14"/>
  <c r="AO105" i="14"/>
  <c r="AP104" i="14"/>
  <c r="AO104" i="14"/>
  <c r="AN104" i="14"/>
  <c r="AK104" i="14"/>
  <c r="AH104" i="14"/>
  <c r="AE104" i="14"/>
  <c r="AB104" i="14"/>
  <c r="Y104" i="14"/>
  <c r="V104" i="14"/>
  <c r="S104" i="14"/>
  <c r="P104" i="14"/>
  <c r="M104" i="14"/>
  <c r="J104" i="14"/>
  <c r="G104" i="14"/>
  <c r="AP103" i="14"/>
  <c r="AO103" i="14"/>
  <c r="AN103" i="14"/>
  <c r="AK103" i="14"/>
  <c r="AH103" i="14"/>
  <c r="AE103" i="14"/>
  <c r="AB103" i="14"/>
  <c r="Y103" i="14"/>
  <c r="V103" i="14"/>
  <c r="S103" i="14"/>
  <c r="P103" i="14"/>
  <c r="M103" i="14"/>
  <c r="J103" i="14"/>
  <c r="G103" i="14"/>
  <c r="AP102" i="14"/>
  <c r="AO102" i="14"/>
  <c r="AN102" i="14"/>
  <c r="AK102" i="14"/>
  <c r="AH102" i="14"/>
  <c r="AE102" i="14"/>
  <c r="AB102" i="14"/>
  <c r="Y102" i="14"/>
  <c r="V102" i="14"/>
  <c r="S102" i="14"/>
  <c r="P102" i="14"/>
  <c r="M102" i="14"/>
  <c r="J102" i="14"/>
  <c r="G102" i="14"/>
  <c r="AP101" i="14"/>
  <c r="AO101" i="14"/>
  <c r="AN101" i="14"/>
  <c r="AK101" i="14"/>
  <c r="AH101" i="14"/>
  <c r="AE101" i="14"/>
  <c r="AB101" i="14"/>
  <c r="Y101" i="14"/>
  <c r="V101" i="14"/>
  <c r="S101" i="14"/>
  <c r="P101" i="14"/>
  <c r="M101" i="14"/>
  <c r="J101" i="14"/>
  <c r="G101" i="14"/>
  <c r="AP100" i="14"/>
  <c r="AO100" i="14"/>
  <c r="AM99" i="14"/>
  <c r="AL99" i="14"/>
  <c r="AJ99" i="14"/>
  <c r="AI99" i="14"/>
  <c r="AG99" i="14"/>
  <c r="AF99" i="14"/>
  <c r="AD99" i="14"/>
  <c r="AC99" i="14"/>
  <c r="AA99" i="14"/>
  <c r="Z99" i="14"/>
  <c r="Z110" i="14" s="1"/>
  <c r="X99" i="14"/>
  <c r="W99" i="14"/>
  <c r="U99" i="14"/>
  <c r="T99" i="14"/>
  <c r="R99" i="14"/>
  <c r="Q99" i="14"/>
  <c r="O99" i="14"/>
  <c r="N99" i="14"/>
  <c r="L99" i="14"/>
  <c r="K99" i="14"/>
  <c r="I99" i="14"/>
  <c r="H99" i="14"/>
  <c r="F99" i="14"/>
  <c r="E99" i="14"/>
  <c r="AP98" i="14"/>
  <c r="AO98" i="14"/>
  <c r="AN98" i="14"/>
  <c r="AK98" i="14"/>
  <c r="AP97" i="14"/>
  <c r="AO97" i="14"/>
  <c r="AN97" i="14"/>
  <c r="AK97" i="14"/>
  <c r="AP96" i="14"/>
  <c r="AO96" i="14"/>
  <c r="AN96" i="14"/>
  <c r="AK96" i="14"/>
  <c r="AE99" i="14"/>
  <c r="M99" i="14"/>
  <c r="AP95" i="14"/>
  <c r="AO95" i="14"/>
  <c r="AM93" i="14"/>
  <c r="AL93" i="14"/>
  <c r="AJ93" i="14"/>
  <c r="AI93" i="14"/>
  <c r="AG93" i="14"/>
  <c r="AF93" i="14"/>
  <c r="AD93" i="14"/>
  <c r="AC93" i="14"/>
  <c r="AA93" i="14"/>
  <c r="Z93" i="14"/>
  <c r="X93" i="14"/>
  <c r="W93" i="14"/>
  <c r="U93" i="14"/>
  <c r="T93" i="14"/>
  <c r="R93" i="14"/>
  <c r="Q93" i="14"/>
  <c r="O93" i="14"/>
  <c r="N93" i="14"/>
  <c r="L93" i="14"/>
  <c r="K93" i="14"/>
  <c r="I93" i="14"/>
  <c r="H93" i="14"/>
  <c r="F93" i="14"/>
  <c r="E93" i="14"/>
  <c r="AP92" i="14"/>
  <c r="AO92" i="14"/>
  <c r="AN92" i="14"/>
  <c r="AK92" i="14"/>
  <c r="P92" i="14"/>
  <c r="M92" i="14"/>
  <c r="J92" i="14"/>
  <c r="G92" i="14"/>
  <c r="AP91" i="14"/>
  <c r="AO91" i="14"/>
  <c r="AM90" i="14"/>
  <c r="AL90" i="14"/>
  <c r="AJ90" i="14"/>
  <c r="AI90" i="14"/>
  <c r="AG90" i="14"/>
  <c r="AF90" i="14"/>
  <c r="AD90" i="14"/>
  <c r="AC90" i="14"/>
  <c r="AA90" i="14"/>
  <c r="Z90" i="14"/>
  <c r="X90" i="14"/>
  <c r="W90" i="14"/>
  <c r="U90" i="14"/>
  <c r="T90" i="14"/>
  <c r="R90" i="14"/>
  <c r="Q90" i="14"/>
  <c r="O90" i="14"/>
  <c r="N90" i="14"/>
  <c r="L90" i="14"/>
  <c r="K90" i="14"/>
  <c r="I90" i="14"/>
  <c r="H90" i="14"/>
  <c r="F90" i="14"/>
  <c r="E90" i="14"/>
  <c r="AP89" i="14"/>
  <c r="AO89" i="14"/>
  <c r="AP88" i="14"/>
  <c r="AO88" i="14"/>
  <c r="AN88" i="14"/>
  <c r="AK88" i="14"/>
  <c r="AP87" i="14"/>
  <c r="AO87" i="14"/>
  <c r="AN87" i="14"/>
  <c r="AK87" i="14"/>
  <c r="AP86" i="14"/>
  <c r="AO86" i="14"/>
  <c r="AN86" i="14"/>
  <c r="AK86" i="14"/>
  <c r="AP85" i="14"/>
  <c r="AO85" i="14"/>
  <c r="AN85" i="14"/>
  <c r="AK85" i="14"/>
  <c r="AP84" i="14"/>
  <c r="AO84" i="14"/>
  <c r="AM83" i="14"/>
  <c r="AL83" i="14"/>
  <c r="AJ83" i="14"/>
  <c r="AI83" i="14"/>
  <c r="AG83" i="14"/>
  <c r="AF83" i="14"/>
  <c r="AD83" i="14"/>
  <c r="AC83" i="14"/>
  <c r="AA83" i="14"/>
  <c r="Z83" i="14"/>
  <c r="X83" i="14"/>
  <c r="W83" i="14"/>
  <c r="U83" i="14"/>
  <c r="T83" i="14"/>
  <c r="R83" i="14"/>
  <c r="Q83" i="14"/>
  <c r="O83" i="14"/>
  <c r="N83" i="14"/>
  <c r="L83" i="14"/>
  <c r="K83" i="14"/>
  <c r="I83" i="14"/>
  <c r="H83" i="14"/>
  <c r="F83" i="14"/>
  <c r="E83" i="14"/>
  <c r="AP82" i="14"/>
  <c r="AO82" i="14"/>
  <c r="AN82" i="14"/>
  <c r="AK82" i="14"/>
  <c r="AP81" i="14"/>
  <c r="AO81" i="14"/>
  <c r="AN81" i="14"/>
  <c r="AK81" i="14"/>
  <c r="AP80" i="14"/>
  <c r="AO80" i="14"/>
  <c r="AN80" i="14"/>
  <c r="AK80" i="14"/>
  <c r="S83" i="14"/>
  <c r="AP79" i="14"/>
  <c r="AO79" i="14"/>
  <c r="AM77" i="14"/>
  <c r="AL77" i="14"/>
  <c r="AJ77" i="14"/>
  <c r="AI77" i="14"/>
  <c r="AG77" i="14"/>
  <c r="AF77" i="14"/>
  <c r="AD77" i="14"/>
  <c r="AC77" i="14"/>
  <c r="AA77" i="14"/>
  <c r="Z77" i="14"/>
  <c r="X77" i="14"/>
  <c r="W77" i="14"/>
  <c r="U77" i="14"/>
  <c r="T77" i="14"/>
  <c r="R77" i="14"/>
  <c r="Q77" i="14"/>
  <c r="O77" i="14"/>
  <c r="N77" i="14"/>
  <c r="L77" i="14"/>
  <c r="K77" i="14"/>
  <c r="I77" i="14"/>
  <c r="H77" i="14"/>
  <c r="F77" i="14"/>
  <c r="E77" i="14"/>
  <c r="AP76" i="14"/>
  <c r="AO76" i="14"/>
  <c r="AN76" i="14"/>
  <c r="AK76" i="14"/>
  <c r="AH76" i="14"/>
  <c r="AE76" i="14"/>
  <c r="AB76" i="14"/>
  <c r="Y76" i="14"/>
  <c r="V76" i="14"/>
  <c r="S76" i="14"/>
  <c r="P76" i="14"/>
  <c r="M76" i="14"/>
  <c r="J76" i="14"/>
  <c r="G76" i="14"/>
  <c r="AP75" i="14"/>
  <c r="AO75" i="14"/>
  <c r="AM74" i="14"/>
  <c r="AL74" i="14"/>
  <c r="AJ74" i="14"/>
  <c r="AI74" i="14"/>
  <c r="AG74" i="14"/>
  <c r="AF74" i="14"/>
  <c r="AD74" i="14"/>
  <c r="AC74" i="14"/>
  <c r="AA74" i="14"/>
  <c r="Z74" i="14"/>
  <c r="X74" i="14"/>
  <c r="W74" i="14"/>
  <c r="U74" i="14"/>
  <c r="T74" i="14"/>
  <c r="R74" i="14"/>
  <c r="Q74" i="14"/>
  <c r="O74" i="14"/>
  <c r="N74" i="14"/>
  <c r="L74" i="14"/>
  <c r="K74" i="14"/>
  <c r="I74" i="14"/>
  <c r="H74" i="14"/>
  <c r="F74" i="14"/>
  <c r="E74" i="14"/>
  <c r="AP73" i="14"/>
  <c r="AO73" i="14"/>
  <c r="AN73" i="14"/>
  <c r="AK73" i="14"/>
  <c r="AH73" i="14"/>
  <c r="AE73" i="14"/>
  <c r="AB73" i="14"/>
  <c r="Y73" i="14"/>
  <c r="V73" i="14"/>
  <c r="S73" i="14"/>
  <c r="P73" i="14"/>
  <c r="M73" i="14"/>
  <c r="J73" i="14"/>
  <c r="G73" i="14"/>
  <c r="AP72" i="14"/>
  <c r="AO72" i="14"/>
  <c r="AN72" i="14"/>
  <c r="AK72" i="14"/>
  <c r="AH72" i="14"/>
  <c r="AE72" i="14"/>
  <c r="AB72" i="14"/>
  <c r="Y72" i="14"/>
  <c r="V72" i="14"/>
  <c r="S72" i="14"/>
  <c r="P72" i="14"/>
  <c r="M72" i="14"/>
  <c r="J72" i="14"/>
  <c r="G72" i="14"/>
  <c r="AP71" i="14"/>
  <c r="AO71" i="14"/>
  <c r="AN71" i="14"/>
  <c r="AK71" i="14"/>
  <c r="AH71" i="14"/>
  <c r="AE71" i="14"/>
  <c r="AB71" i="14"/>
  <c r="Y71" i="14"/>
  <c r="V71" i="14"/>
  <c r="S71" i="14"/>
  <c r="P71" i="14"/>
  <c r="M71" i="14"/>
  <c r="J71" i="14"/>
  <c r="G71" i="14"/>
  <c r="AP70" i="14"/>
  <c r="AO70" i="14"/>
  <c r="AN70" i="14"/>
  <c r="AK70" i="14"/>
  <c r="AH70" i="14"/>
  <c r="AE70" i="14"/>
  <c r="AB70" i="14"/>
  <c r="Y70" i="14"/>
  <c r="V70" i="14"/>
  <c r="S70" i="14"/>
  <c r="P70" i="14"/>
  <c r="M70" i="14"/>
  <c r="J70" i="14"/>
  <c r="G70" i="14"/>
  <c r="AP69" i="14"/>
  <c r="AO69" i="14"/>
  <c r="AP68" i="14"/>
  <c r="AO68" i="14"/>
  <c r="AM67" i="14"/>
  <c r="AL67" i="14"/>
  <c r="AJ67" i="14"/>
  <c r="AI67" i="14"/>
  <c r="AG67" i="14"/>
  <c r="AF67" i="14"/>
  <c r="AD67" i="14"/>
  <c r="AC67" i="14"/>
  <c r="AA67" i="14"/>
  <c r="Z67" i="14"/>
  <c r="X67" i="14"/>
  <c r="W67" i="14"/>
  <c r="U67" i="14"/>
  <c r="T67" i="14"/>
  <c r="R67" i="14"/>
  <c r="Q67" i="14"/>
  <c r="O67" i="14"/>
  <c r="N67" i="14"/>
  <c r="L67" i="14"/>
  <c r="K67" i="14"/>
  <c r="I67" i="14"/>
  <c r="H67" i="14"/>
  <c r="F67" i="14"/>
  <c r="E67" i="14"/>
  <c r="AP66" i="14"/>
  <c r="AO66" i="14"/>
  <c r="AP65" i="14"/>
  <c r="AO65" i="14"/>
  <c r="AN65" i="14"/>
  <c r="AK65" i="14"/>
  <c r="AH65" i="14"/>
  <c r="AE65" i="14"/>
  <c r="AB65" i="14"/>
  <c r="Y65" i="14"/>
  <c r="V65" i="14"/>
  <c r="S65" i="14"/>
  <c r="P65" i="14"/>
  <c r="M65" i="14"/>
  <c r="J65" i="14"/>
  <c r="G65" i="14"/>
  <c r="AP64" i="14"/>
  <c r="AO64" i="14"/>
  <c r="AN64" i="14"/>
  <c r="AK64" i="14"/>
  <c r="AH64" i="14"/>
  <c r="AE64" i="14"/>
  <c r="AB64" i="14"/>
  <c r="Y64" i="14"/>
  <c r="V64" i="14"/>
  <c r="S64" i="14"/>
  <c r="P64" i="14"/>
  <c r="M64" i="14"/>
  <c r="J64" i="14"/>
  <c r="G64" i="14"/>
  <c r="AP63" i="14"/>
  <c r="AO63" i="14"/>
  <c r="AM61" i="14"/>
  <c r="AL61" i="14"/>
  <c r="AJ61" i="14"/>
  <c r="AI61" i="14"/>
  <c r="AG61" i="14"/>
  <c r="AF61" i="14"/>
  <c r="AD61" i="14"/>
  <c r="AC61" i="14"/>
  <c r="AA61" i="14"/>
  <c r="Z61" i="14"/>
  <c r="X61" i="14"/>
  <c r="W61" i="14"/>
  <c r="U61" i="14"/>
  <c r="T61" i="14"/>
  <c r="R61" i="14"/>
  <c r="Q61" i="14"/>
  <c r="O61" i="14"/>
  <c r="N61" i="14"/>
  <c r="L61" i="14"/>
  <c r="K61" i="14"/>
  <c r="H61" i="14"/>
  <c r="AP60" i="14"/>
  <c r="AN60" i="14"/>
  <c r="AK60" i="14"/>
  <c r="AP59" i="14"/>
  <c r="AO59" i="14"/>
  <c r="AM58" i="14"/>
  <c r="AL58" i="14"/>
  <c r="AJ58" i="14"/>
  <c r="AI58" i="14"/>
  <c r="AG58" i="14"/>
  <c r="AF58" i="14"/>
  <c r="AD58" i="14"/>
  <c r="AC58" i="14"/>
  <c r="AA58" i="14"/>
  <c r="Z58" i="14"/>
  <c r="X58" i="14"/>
  <c r="W58" i="14"/>
  <c r="U58" i="14"/>
  <c r="T58" i="14"/>
  <c r="R58" i="14"/>
  <c r="Q58" i="14"/>
  <c r="O58" i="14"/>
  <c r="N58" i="14"/>
  <c r="K58" i="14"/>
  <c r="I58" i="14"/>
  <c r="H58" i="14"/>
  <c r="AP57" i="14"/>
  <c r="AO57" i="14"/>
  <c r="AP56" i="14"/>
  <c r="AO56" i="14"/>
  <c r="AN56" i="14"/>
  <c r="AK56" i="14"/>
  <c r="AP55" i="14"/>
  <c r="AO55" i="14"/>
  <c r="AN55" i="14"/>
  <c r="AK55" i="14"/>
  <c r="AP54" i="14"/>
  <c r="AO54" i="14"/>
  <c r="AN54" i="14"/>
  <c r="AK54" i="14"/>
  <c r="AP53" i="14"/>
  <c r="AO53" i="14"/>
  <c r="AN53" i="14"/>
  <c r="AK53" i="14"/>
  <c r="AP52" i="14"/>
  <c r="AO52" i="14"/>
  <c r="AM51" i="14"/>
  <c r="AL51" i="14"/>
  <c r="AJ51" i="14"/>
  <c r="AI51" i="14"/>
  <c r="AG51" i="14"/>
  <c r="AF51" i="14"/>
  <c r="AD51" i="14"/>
  <c r="AC51" i="14"/>
  <c r="AA51" i="14"/>
  <c r="Z51" i="14"/>
  <c r="X51" i="14"/>
  <c r="U51" i="14"/>
  <c r="T51" i="14"/>
  <c r="R51" i="14"/>
  <c r="Q51" i="14"/>
  <c r="O51" i="14"/>
  <c r="N51" i="14"/>
  <c r="L51" i="14"/>
  <c r="K51" i="14"/>
  <c r="I51" i="14"/>
  <c r="H51" i="14"/>
  <c r="F51" i="14"/>
  <c r="E51" i="14"/>
  <c r="AP50" i="14"/>
  <c r="AO50" i="14"/>
  <c r="AN50" i="14"/>
  <c r="AK50" i="14"/>
  <c r="AP49" i="14"/>
  <c r="AO49" i="14"/>
  <c r="AN49" i="14"/>
  <c r="AK49" i="14"/>
  <c r="AP48" i="14"/>
  <c r="AO48" i="14"/>
  <c r="AN48" i="14"/>
  <c r="AK48" i="14"/>
  <c r="AP47" i="14"/>
  <c r="AO47" i="14"/>
  <c r="AM45" i="14"/>
  <c r="AL45" i="14"/>
  <c r="AJ45" i="14"/>
  <c r="AI45" i="14"/>
  <c r="AG45" i="14"/>
  <c r="AF45" i="14"/>
  <c r="AD45" i="14"/>
  <c r="AC45" i="14"/>
  <c r="AA45" i="14"/>
  <c r="Z45" i="14"/>
  <c r="X45" i="14"/>
  <c r="W45" i="14"/>
  <c r="U45" i="14"/>
  <c r="T45" i="14"/>
  <c r="R45" i="14"/>
  <c r="Q45" i="14"/>
  <c r="O45" i="14"/>
  <c r="N45" i="14"/>
  <c r="L45" i="14"/>
  <c r="K45" i="14"/>
  <c r="I45" i="14"/>
  <c r="H45" i="14"/>
  <c r="F45" i="14"/>
  <c r="E45" i="14"/>
  <c r="AP44" i="14"/>
  <c r="AO44" i="14"/>
  <c r="AN44" i="14"/>
  <c r="AK44" i="14"/>
  <c r="AH44" i="14"/>
  <c r="AE44" i="14"/>
  <c r="AB44" i="14"/>
  <c r="Y44" i="14"/>
  <c r="V44" i="14"/>
  <c r="S44" i="14"/>
  <c r="P44" i="14"/>
  <c r="M44" i="14"/>
  <c r="J44" i="14"/>
  <c r="G44" i="14"/>
  <c r="AP43" i="14"/>
  <c r="AO43" i="14"/>
  <c r="AM42" i="14"/>
  <c r="AL42" i="14"/>
  <c r="AJ42" i="14"/>
  <c r="AI42" i="14"/>
  <c r="AG42" i="14"/>
  <c r="AF42" i="14"/>
  <c r="AD42" i="14"/>
  <c r="AC42" i="14"/>
  <c r="AA42" i="14"/>
  <c r="Z42" i="14"/>
  <c r="X42" i="14"/>
  <c r="W42" i="14"/>
  <c r="U42" i="14"/>
  <c r="T42" i="14"/>
  <c r="R42" i="14"/>
  <c r="Q42" i="14"/>
  <c r="O42" i="14"/>
  <c r="N42" i="14"/>
  <c r="L42" i="14"/>
  <c r="K42" i="14"/>
  <c r="I42" i="14"/>
  <c r="H42" i="14"/>
  <c r="F42" i="14"/>
  <c r="E42" i="14"/>
  <c r="AP41" i="14"/>
  <c r="AO41" i="14"/>
  <c r="AN41" i="14"/>
  <c r="AK41" i="14"/>
  <c r="AP40" i="14"/>
  <c r="AO40" i="14"/>
  <c r="AN40" i="14"/>
  <c r="AK40" i="14"/>
  <c r="AP39" i="14"/>
  <c r="AO39" i="14"/>
  <c r="AN39" i="14"/>
  <c r="AP38" i="14"/>
  <c r="AO38" i="14"/>
  <c r="AN38" i="14"/>
  <c r="AP37" i="14"/>
  <c r="AO37" i="14"/>
  <c r="AN37" i="14"/>
  <c r="AP36" i="14"/>
  <c r="AO36" i="14"/>
  <c r="AM35" i="14"/>
  <c r="AL35" i="14"/>
  <c r="AJ35" i="14"/>
  <c r="AI35" i="14"/>
  <c r="AG35" i="14"/>
  <c r="AF35" i="14"/>
  <c r="AD35" i="14"/>
  <c r="AC35" i="14"/>
  <c r="AA35" i="14"/>
  <c r="Z35" i="14"/>
  <c r="X35" i="14"/>
  <c r="U35" i="14"/>
  <c r="T35" i="14"/>
  <c r="R35" i="14"/>
  <c r="O35" i="14"/>
  <c r="N35" i="14"/>
  <c r="L35" i="14"/>
  <c r="K35" i="14"/>
  <c r="I35" i="14"/>
  <c r="H35" i="14"/>
  <c r="F35" i="14"/>
  <c r="AP34" i="14"/>
  <c r="AO34" i="14"/>
  <c r="AN34" i="14"/>
  <c r="AK34" i="14"/>
  <c r="AP33" i="14"/>
  <c r="AO33" i="14"/>
  <c r="AN33" i="14"/>
  <c r="AK33" i="14"/>
  <c r="AP32" i="14"/>
  <c r="AO32" i="14"/>
  <c r="AN32" i="14"/>
  <c r="AK32" i="14"/>
  <c r="AP31" i="14"/>
  <c r="AO31" i="14"/>
  <c r="AM29" i="14"/>
  <c r="AL29" i="14"/>
  <c r="AJ29" i="14"/>
  <c r="AI29" i="14"/>
  <c r="AG29" i="14"/>
  <c r="AF29" i="14"/>
  <c r="AD29" i="14"/>
  <c r="AC29" i="14"/>
  <c r="AA29" i="14"/>
  <c r="Z29" i="14"/>
  <c r="X29" i="14"/>
  <c r="W29" i="14"/>
  <c r="U29" i="14"/>
  <c r="T29" i="14"/>
  <c r="R29" i="14"/>
  <c r="Q29" i="14"/>
  <c r="O29" i="14"/>
  <c r="N29" i="14"/>
  <c r="L29" i="14"/>
  <c r="K29" i="14"/>
  <c r="I29" i="14"/>
  <c r="H29" i="14"/>
  <c r="F29" i="14"/>
  <c r="E29" i="14"/>
  <c r="AP28" i="14"/>
  <c r="AO28" i="14"/>
  <c r="AN28" i="14"/>
  <c r="AK28" i="14"/>
  <c r="AH28" i="14"/>
  <c r="AE28" i="14"/>
  <c r="AB28" i="14"/>
  <c r="Y28" i="14"/>
  <c r="V28" i="14"/>
  <c r="AP27" i="14"/>
  <c r="AO27" i="14"/>
  <c r="AM26" i="14"/>
  <c r="AL26" i="14"/>
  <c r="AJ26" i="14"/>
  <c r="AI26" i="14"/>
  <c r="AG26" i="14"/>
  <c r="AF26" i="14"/>
  <c r="AD26" i="14"/>
  <c r="AC26" i="14"/>
  <c r="AA26" i="14"/>
  <c r="Z26" i="14"/>
  <c r="X26" i="14"/>
  <c r="W26" i="14"/>
  <c r="U26" i="14"/>
  <c r="T26" i="14"/>
  <c r="R26" i="14"/>
  <c r="Q26" i="14"/>
  <c r="O26" i="14"/>
  <c r="N26" i="14"/>
  <c r="L26" i="14"/>
  <c r="K26" i="14"/>
  <c r="I26" i="14"/>
  <c r="H26" i="14"/>
  <c r="F26" i="14"/>
  <c r="E26" i="14"/>
  <c r="AP25" i="14"/>
  <c r="AO25" i="14"/>
  <c r="AP24" i="14"/>
  <c r="AO24" i="14"/>
  <c r="AN24" i="14"/>
  <c r="AK24" i="14"/>
  <c r="AP23" i="14"/>
  <c r="AO23" i="14"/>
  <c r="AN23" i="14"/>
  <c r="AK23" i="14"/>
  <c r="AP22" i="14"/>
  <c r="AO22" i="14"/>
  <c r="AN22" i="14"/>
  <c r="AK22" i="14"/>
  <c r="AP21" i="14"/>
  <c r="AO21" i="14"/>
  <c r="AN21" i="14"/>
  <c r="AK21" i="14"/>
  <c r="AP20" i="14"/>
  <c r="AO20" i="14"/>
  <c r="AM19" i="14"/>
  <c r="AL19" i="14"/>
  <c r="AJ19" i="14"/>
  <c r="AI19" i="14"/>
  <c r="AG19" i="14"/>
  <c r="AF19" i="14"/>
  <c r="AD19" i="14"/>
  <c r="AC19" i="14"/>
  <c r="AA19" i="14"/>
  <c r="Z19" i="14"/>
  <c r="X19" i="14"/>
  <c r="W19" i="14"/>
  <c r="U19" i="14"/>
  <c r="T19" i="14"/>
  <c r="R19" i="14"/>
  <c r="Q19" i="14"/>
  <c r="O19" i="14"/>
  <c r="L19" i="14"/>
  <c r="K19" i="14"/>
  <c r="I19" i="14"/>
  <c r="H19" i="14"/>
  <c r="F19" i="14"/>
  <c r="E19" i="14"/>
  <c r="AP18" i="14"/>
  <c r="AO18" i="14"/>
  <c r="AP17" i="14"/>
  <c r="AO17" i="14"/>
  <c r="AP16" i="14"/>
  <c r="AO16" i="14"/>
  <c r="V109" i="14" l="1"/>
  <c r="J83" i="14"/>
  <c r="V115" i="14"/>
  <c r="Y125" i="14"/>
  <c r="S193" i="14"/>
  <c r="M109" i="14"/>
  <c r="Y109" i="14"/>
  <c r="AH67" i="14"/>
  <c r="AK109" i="14"/>
  <c r="G90" i="14"/>
  <c r="P174" i="14"/>
  <c r="V174" i="14"/>
  <c r="P215" i="14"/>
  <c r="AK193" i="14"/>
  <c r="AE35" i="14"/>
  <c r="AB174" i="14"/>
  <c r="AQ120" i="14"/>
  <c r="AQ128" i="14"/>
  <c r="AQ134" i="14"/>
  <c r="P19" i="14"/>
  <c r="G122" i="14"/>
  <c r="J190" i="14"/>
  <c r="AK19" i="14"/>
  <c r="Y51" i="14"/>
  <c r="S174" i="14"/>
  <c r="AQ152" i="14"/>
  <c r="G199" i="14"/>
  <c r="AQ202" i="14"/>
  <c r="AA229" i="14"/>
  <c r="AB193" i="14"/>
  <c r="P138" i="14"/>
  <c r="M167" i="14"/>
  <c r="P147" i="14"/>
  <c r="S99" i="14"/>
  <c r="G154" i="14"/>
  <c r="AE209" i="14"/>
  <c r="AH206" i="14"/>
  <c r="S122" i="14"/>
  <c r="P115" i="14"/>
  <c r="P42" i="14"/>
  <c r="V67" i="14"/>
  <c r="M106" i="14"/>
  <c r="M110" i="14" s="1"/>
  <c r="P109" i="14"/>
  <c r="S141" i="14"/>
  <c r="AK141" i="14"/>
  <c r="AH115" i="14"/>
  <c r="O110" i="14"/>
  <c r="Y193" i="14"/>
  <c r="S215" i="14"/>
  <c r="AQ108" i="14"/>
  <c r="AE199" i="14"/>
  <c r="Y167" i="14"/>
  <c r="AE109" i="14"/>
  <c r="AB99" i="14"/>
  <c r="AE83" i="14"/>
  <c r="AE51" i="14"/>
  <c r="S42" i="14"/>
  <c r="J225" i="14"/>
  <c r="Y67" i="14"/>
  <c r="P131" i="14"/>
  <c r="AQ173" i="14"/>
  <c r="V35" i="14"/>
  <c r="AK67" i="14"/>
  <c r="T110" i="14"/>
  <c r="AL110" i="14"/>
  <c r="S125" i="14"/>
  <c r="AK125" i="14"/>
  <c r="V83" i="14"/>
  <c r="M115" i="14"/>
  <c r="V131" i="14"/>
  <c r="J167" i="14"/>
  <c r="P157" i="14"/>
  <c r="AQ104" i="14"/>
  <c r="AH83" i="14"/>
  <c r="AE58" i="14"/>
  <c r="AB51" i="14"/>
  <c r="J99" i="14"/>
  <c r="Y141" i="14"/>
  <c r="P225" i="14"/>
  <c r="AH225" i="14"/>
  <c r="AH226" i="14" s="1"/>
  <c r="G147" i="14"/>
  <c r="AB141" i="14"/>
  <c r="P93" i="14"/>
  <c r="V93" i="14"/>
  <c r="AK215" i="14"/>
  <c r="AB115" i="14"/>
  <c r="V19" i="14"/>
  <c r="J26" i="14"/>
  <c r="Y99" i="14"/>
  <c r="AF110" i="14"/>
  <c r="AE125" i="14"/>
  <c r="AH58" i="14"/>
  <c r="Y19" i="14"/>
  <c r="AH45" i="14"/>
  <c r="S77" i="14"/>
  <c r="S109" i="14"/>
  <c r="AQ169" i="14"/>
  <c r="J183" i="14"/>
  <c r="Y199" i="14"/>
  <c r="S190" i="14"/>
  <c r="U46" i="14"/>
  <c r="AQ165" i="14"/>
  <c r="J206" i="14"/>
  <c r="AH35" i="14"/>
  <c r="M93" i="14"/>
  <c r="Y209" i="14"/>
  <c r="G215" i="14"/>
  <c r="AK99" i="14"/>
  <c r="J109" i="14"/>
  <c r="AH19" i="14"/>
  <c r="J51" i="14"/>
  <c r="AQ129" i="14"/>
  <c r="M193" i="14"/>
  <c r="AE193" i="14"/>
  <c r="AQ204" i="14"/>
  <c r="AP141" i="14"/>
  <c r="AK209" i="14"/>
  <c r="AE131" i="14"/>
  <c r="P35" i="14"/>
  <c r="S115" i="14"/>
  <c r="P167" i="14"/>
  <c r="V147" i="14"/>
  <c r="J174" i="14"/>
  <c r="AP225" i="14"/>
  <c r="AG158" i="14"/>
  <c r="S35" i="14"/>
  <c r="V167" i="14"/>
  <c r="V183" i="14"/>
  <c r="AO45" i="14"/>
  <c r="Y174" i="14"/>
  <c r="S183" i="14"/>
  <c r="G19" i="14"/>
  <c r="Y106" i="14"/>
  <c r="P183" i="14"/>
  <c r="S199" i="14"/>
  <c r="G51" i="14"/>
  <c r="J67" i="14"/>
  <c r="AE147" i="14"/>
  <c r="AE115" i="14"/>
  <c r="M67" i="14"/>
  <c r="AQ140" i="14"/>
  <c r="BB25" i="11"/>
  <c r="BB31" i="11" s="1"/>
  <c r="BC25" i="11"/>
  <c r="BC31" i="11" s="1"/>
  <c r="AQ224" i="14"/>
  <c r="T229" i="14"/>
  <c r="AK61" i="14"/>
  <c r="AH61" i="14"/>
  <c r="AQ60" i="14"/>
  <c r="M58" i="14"/>
  <c r="X126" i="14"/>
  <c r="AB125" i="14"/>
  <c r="AH125" i="14"/>
  <c r="AN131" i="14"/>
  <c r="M141" i="14"/>
  <c r="U229" i="14"/>
  <c r="G209" i="14"/>
  <c r="AQ217" i="14"/>
  <c r="J199" i="14"/>
  <c r="Y215" i="14"/>
  <c r="J74" i="14"/>
  <c r="V74" i="14"/>
  <c r="AH74" i="14"/>
  <c r="R78" i="14"/>
  <c r="AD78" i="14"/>
  <c r="AE77" i="14"/>
  <c r="AH93" i="14"/>
  <c r="P106" i="14"/>
  <c r="AH131" i="14"/>
  <c r="AB26" i="14"/>
  <c r="M51" i="14"/>
  <c r="S167" i="14"/>
  <c r="Y183" i="14"/>
  <c r="Y222" i="14"/>
  <c r="O161" i="14"/>
  <c r="AA161" i="14"/>
  <c r="Y29" i="14"/>
  <c r="AK29" i="14"/>
  <c r="AK51" i="14"/>
  <c r="AQ54" i="14"/>
  <c r="N62" i="14"/>
  <c r="S61" i="14"/>
  <c r="AE61" i="14"/>
  <c r="AQ71" i="14"/>
  <c r="AQ73" i="14"/>
  <c r="J77" i="14"/>
  <c r="V77" i="14"/>
  <c r="AH77" i="14"/>
  <c r="AB90" i="14"/>
  <c r="AH90" i="14"/>
  <c r="AN90" i="14"/>
  <c r="G93" i="14"/>
  <c r="AQ101" i="14"/>
  <c r="AQ103" i="14"/>
  <c r="M125" i="14"/>
  <c r="AI227" i="14"/>
  <c r="AM194" i="14"/>
  <c r="J209" i="14"/>
  <c r="P209" i="14"/>
  <c r="V209" i="14"/>
  <c r="AQ213" i="14"/>
  <c r="P83" i="14"/>
  <c r="G99" i="14"/>
  <c r="M61" i="14"/>
  <c r="AQ176" i="14"/>
  <c r="AJ229" i="14"/>
  <c r="Y61" i="14"/>
  <c r="AO67" i="14"/>
  <c r="AQ102" i="14"/>
  <c r="Y138" i="14"/>
  <c r="H229" i="14"/>
  <c r="AN193" i="14"/>
  <c r="R46" i="14"/>
  <c r="M45" i="14"/>
  <c r="Y45" i="14"/>
  <c r="AE45" i="14"/>
  <c r="AK45" i="14"/>
  <c r="J61" i="14"/>
  <c r="P61" i="14"/>
  <c r="V61" i="14"/>
  <c r="AB61" i="14"/>
  <c r="P67" i="14"/>
  <c r="AN67" i="14"/>
  <c r="L78" i="14"/>
  <c r="X78" i="14"/>
  <c r="AB74" i="14"/>
  <c r="AN74" i="14"/>
  <c r="AB77" i="14"/>
  <c r="AQ80" i="14"/>
  <c r="K94" i="14"/>
  <c r="M82" i="14"/>
  <c r="M83" i="14" s="1"/>
  <c r="AQ85" i="14"/>
  <c r="AQ88" i="14"/>
  <c r="G106" i="14"/>
  <c r="AD142" i="14"/>
  <c r="AB138" i="14"/>
  <c r="AQ149" i="14"/>
  <c r="AL158" i="14"/>
  <c r="AJ228" i="14"/>
  <c r="AG229" i="14"/>
  <c r="AQ196" i="14"/>
  <c r="AN206" i="14"/>
  <c r="AH209" i="14"/>
  <c r="G222" i="14"/>
  <c r="S222" i="14"/>
  <c r="AQ219" i="14"/>
  <c r="V225" i="14"/>
  <c r="M19" i="14"/>
  <c r="V58" i="14"/>
  <c r="V222" i="14"/>
  <c r="G174" i="14"/>
  <c r="AA159" i="14"/>
  <c r="AQ28" i="14"/>
  <c r="AQ32" i="14"/>
  <c r="AQ33" i="14"/>
  <c r="AQ44" i="14"/>
  <c r="P45" i="14"/>
  <c r="V45" i="14"/>
  <c r="AN45" i="14"/>
  <c r="AJ78" i="14"/>
  <c r="G74" i="14"/>
  <c r="AE74" i="14"/>
  <c r="AQ70" i="14"/>
  <c r="AQ72" i="14"/>
  <c r="E78" i="14"/>
  <c r="K78" i="14"/>
  <c r="W78" i="14"/>
  <c r="AC78" i="14"/>
  <c r="M77" i="14"/>
  <c r="Y77" i="14"/>
  <c r="AK77" i="14"/>
  <c r="AQ81" i="14"/>
  <c r="M90" i="14"/>
  <c r="AE90" i="14"/>
  <c r="AK90" i="14"/>
  <c r="AQ92" i="14"/>
  <c r="S93" i="14"/>
  <c r="Y93" i="14"/>
  <c r="AK93" i="14"/>
  <c r="AA110" i="14"/>
  <c r="AJ126" i="14"/>
  <c r="G125" i="14"/>
  <c r="P125" i="14"/>
  <c r="AE138" i="14"/>
  <c r="AQ136" i="14"/>
  <c r="G141" i="14"/>
  <c r="AN141" i="14"/>
  <c r="AQ150" i="14"/>
  <c r="G157" i="14"/>
  <c r="M157" i="14"/>
  <c r="S157" i="14"/>
  <c r="Y157" i="14"/>
  <c r="AE157" i="14"/>
  <c r="M177" i="14"/>
  <c r="AE177" i="14"/>
  <c r="AQ182" i="14"/>
  <c r="AJ194" i="14"/>
  <c r="V193" i="14"/>
  <c r="AQ203" i="14"/>
  <c r="AL210" i="14"/>
  <c r="M209" i="14"/>
  <c r="S209" i="14"/>
  <c r="AQ220" i="14"/>
  <c r="S225" i="14"/>
  <c r="Y225" i="14"/>
  <c r="AE225" i="14"/>
  <c r="AB131" i="14"/>
  <c r="AB83" i="14"/>
  <c r="AB35" i="14"/>
  <c r="Y35" i="14"/>
  <c r="M42" i="14"/>
  <c r="S51" i="14"/>
  <c r="J154" i="14"/>
  <c r="S154" i="14"/>
  <c r="G190" i="14"/>
  <c r="AB215" i="14"/>
  <c r="AE190" i="14"/>
  <c r="AB183" i="14"/>
  <c r="AB167" i="14"/>
  <c r="V42" i="14"/>
  <c r="P51" i="14"/>
  <c r="G35" i="14"/>
  <c r="G83" i="14"/>
  <c r="AJ227" i="14"/>
  <c r="AQ112" i="14"/>
  <c r="G115" i="14"/>
  <c r="AI159" i="14"/>
  <c r="AD160" i="14"/>
  <c r="AH51" i="14"/>
  <c r="AB58" i="14"/>
  <c r="Y58" i="14"/>
  <c r="AN35" i="14"/>
  <c r="AM160" i="14"/>
  <c r="AG46" i="14"/>
  <c r="AQ34" i="14"/>
  <c r="O46" i="14"/>
  <c r="AN19" i="14"/>
  <c r="AQ16" i="14"/>
  <c r="AC159" i="14"/>
  <c r="AB19" i="14"/>
  <c r="S26" i="14"/>
  <c r="S19" i="14"/>
  <c r="P26" i="14"/>
  <c r="AH183" i="14"/>
  <c r="AE183" i="14"/>
  <c r="W227" i="14"/>
  <c r="W194" i="14"/>
  <c r="AB190" i="14"/>
  <c r="X228" i="14"/>
  <c r="K228" i="14"/>
  <c r="L228" i="14"/>
  <c r="AE167" i="14"/>
  <c r="AH167" i="14"/>
  <c r="AQ38" i="14"/>
  <c r="AQ180" i="14"/>
  <c r="AQ166" i="14"/>
  <c r="AQ17" i="14"/>
  <c r="AK26" i="14"/>
  <c r="N30" i="14"/>
  <c r="AF30" i="14"/>
  <c r="AI46" i="14"/>
  <c r="AB45" i="14"/>
  <c r="T62" i="14"/>
  <c r="F78" i="14"/>
  <c r="P77" i="14"/>
  <c r="J215" i="14"/>
  <c r="AM62" i="14"/>
  <c r="H78" i="14"/>
  <c r="Z78" i="14"/>
  <c r="V125" i="14"/>
  <c r="AP154" i="14"/>
  <c r="AM178" i="14"/>
  <c r="L229" i="14"/>
  <c r="AD229" i="14"/>
  <c r="AH193" i="14"/>
  <c r="AK199" i="14"/>
  <c r="AK206" i="14"/>
  <c r="AB209" i="14"/>
  <c r="AN209" i="14"/>
  <c r="AP222" i="14"/>
  <c r="M26" i="14"/>
  <c r="AQ41" i="14"/>
  <c r="I78" i="14"/>
  <c r="AA78" i="14"/>
  <c r="AQ76" i="14"/>
  <c r="AN83" i="14"/>
  <c r="F126" i="14"/>
  <c r="AK131" i="14"/>
  <c r="AQ130" i="14"/>
  <c r="J141" i="14"/>
  <c r="V154" i="14"/>
  <c r="J157" i="14"/>
  <c r="AB157" i="14"/>
  <c r="W228" i="14"/>
  <c r="P222" i="14"/>
  <c r="AK222" i="14"/>
  <c r="T161" i="14"/>
  <c r="AM46" i="14"/>
  <c r="T94" i="14"/>
  <c r="H126" i="14"/>
  <c r="J125" i="14"/>
  <c r="Q142" i="14"/>
  <c r="I158" i="14"/>
  <c r="AF229" i="14"/>
  <c r="AQ201" i="14"/>
  <c r="AQ208" i="14"/>
  <c r="AL160" i="14"/>
  <c r="U161" i="14"/>
  <c r="U233" i="14" s="1"/>
  <c r="AM161" i="14"/>
  <c r="Z62" i="14"/>
  <c r="G77" i="14"/>
  <c r="AK83" i="14"/>
  <c r="V122" i="14"/>
  <c r="F142" i="14"/>
  <c r="AN138" i="14"/>
  <c r="R142" i="14"/>
  <c r="AQ145" i="14"/>
  <c r="AB154" i="14"/>
  <c r="AQ151" i="14"/>
  <c r="N227" i="14"/>
  <c r="AD227" i="14"/>
  <c r="G193" i="14"/>
  <c r="AN222" i="14"/>
  <c r="AK225" i="14"/>
  <c r="AE215" i="14"/>
  <c r="AH199" i="14"/>
  <c r="AM159" i="14"/>
  <c r="AQ55" i="14"/>
  <c r="M74" i="14"/>
  <c r="N78" i="14"/>
  <c r="AF78" i="14"/>
  <c r="AP77" i="14"/>
  <c r="AN77" i="14"/>
  <c r="AO83" i="14"/>
  <c r="Y90" i="14"/>
  <c r="AM94" i="14"/>
  <c r="AN93" i="14"/>
  <c r="AM110" i="14"/>
  <c r="AH106" i="14"/>
  <c r="Y122" i="14"/>
  <c r="Y126" i="14" s="1"/>
  <c r="AQ119" i="14"/>
  <c r="AN125" i="14"/>
  <c r="AQ133" i="14"/>
  <c r="AQ137" i="14"/>
  <c r="AE141" i="14"/>
  <c r="AK177" i="14"/>
  <c r="AQ185" i="14"/>
  <c r="AQ188" i="14"/>
  <c r="J193" i="14"/>
  <c r="AN199" i="14"/>
  <c r="M206" i="14"/>
  <c r="AO209" i="14"/>
  <c r="F159" i="14"/>
  <c r="AA46" i="14"/>
  <c r="AQ39" i="14"/>
  <c r="Z46" i="14"/>
  <c r="S45" i="14"/>
  <c r="AK58" i="14"/>
  <c r="S67" i="14"/>
  <c r="P74" i="14"/>
  <c r="O78" i="14"/>
  <c r="AG78" i="14"/>
  <c r="AK106" i="14"/>
  <c r="AE106" i="14"/>
  <c r="AI110" i="14"/>
  <c r="AB122" i="14"/>
  <c r="P206" i="14"/>
  <c r="AN225" i="14"/>
  <c r="AN51" i="14"/>
  <c r="AQ50" i="14"/>
  <c r="AN58" i="14"/>
  <c r="S74" i="14"/>
  <c r="Q78" i="14"/>
  <c r="AI78" i="14"/>
  <c r="J93" i="14"/>
  <c r="AI94" i="14"/>
  <c r="AN106" i="14"/>
  <c r="AO106" i="14"/>
  <c r="AH109" i="14"/>
  <c r="AE122" i="14"/>
  <c r="AF126" i="14"/>
  <c r="P141" i="14"/>
  <c r="AH141" i="14"/>
  <c r="AN147" i="14"/>
  <c r="AK154" i="14"/>
  <c r="AH157" i="14"/>
  <c r="AQ172" i="14"/>
  <c r="S206" i="14"/>
  <c r="H161" i="14"/>
  <c r="AQ87" i="14"/>
  <c r="I94" i="14"/>
  <c r="AB93" i="14"/>
  <c r="H110" i="14"/>
  <c r="AP106" i="14"/>
  <c r="AH122" i="14"/>
  <c r="Y177" i="14"/>
  <c r="AM229" i="14"/>
  <c r="AH190" i="14"/>
  <c r="AH174" i="14"/>
  <c r="M138" i="14"/>
  <c r="I161" i="14"/>
  <c r="K161" i="14"/>
  <c r="G45" i="14"/>
  <c r="AG62" i="14"/>
  <c r="AB67" i="14"/>
  <c r="T78" i="14"/>
  <c r="AL78" i="14"/>
  <c r="AK115" i="14"/>
  <c r="AK122" i="14"/>
  <c r="AQ146" i="14"/>
  <c r="AE154" i="14"/>
  <c r="AI158" i="14"/>
  <c r="AK167" i="14"/>
  <c r="X229" i="14"/>
  <c r="Y206" i="14"/>
  <c r="AQ216" i="14"/>
  <c r="M222" i="14"/>
  <c r="AE42" i="14"/>
  <c r="AO74" i="14"/>
  <c r="N46" i="14"/>
  <c r="J45" i="14"/>
  <c r="W161" i="14"/>
  <c r="AL62" i="14"/>
  <c r="AE67" i="14"/>
  <c r="U78" i="14"/>
  <c r="AM78" i="14"/>
  <c r="L94" i="14"/>
  <c r="AE93" i="14"/>
  <c r="AN109" i="14"/>
  <c r="AN122" i="14"/>
  <c r="AC142" i="14"/>
  <c r="V138" i="14"/>
  <c r="AK147" i="14"/>
  <c r="U158" i="14"/>
  <c r="V157" i="14"/>
  <c r="AN157" i="14"/>
  <c r="AB206" i="14"/>
  <c r="M225" i="14"/>
  <c r="AB225" i="14"/>
  <c r="AB199" i="14"/>
  <c r="AH147" i="14"/>
  <c r="AQ200" i="14"/>
  <c r="F210" i="14"/>
  <c r="O227" i="14"/>
  <c r="AF227" i="14"/>
  <c r="L210" i="14"/>
  <c r="AD210" i="14"/>
  <c r="Q210" i="14"/>
  <c r="AI210" i="14"/>
  <c r="AQ164" i="14"/>
  <c r="AQ197" i="14"/>
  <c r="R210" i="14"/>
  <c r="G58" i="14"/>
  <c r="G183" i="14"/>
  <c r="F227" i="14"/>
  <c r="G167" i="14"/>
  <c r="AE222" i="14"/>
  <c r="AN215" i="14"/>
  <c r="T227" i="14"/>
  <c r="Z227" i="14"/>
  <c r="N226" i="14"/>
  <c r="K227" i="14"/>
  <c r="AA227" i="14"/>
  <c r="AF226" i="14"/>
  <c r="L227" i="14"/>
  <c r="AM210" i="14"/>
  <c r="AJ210" i="14"/>
  <c r="AK190" i="14"/>
  <c r="AI228" i="14"/>
  <c r="AN190" i="14"/>
  <c r="AN183" i="14"/>
  <c r="AL227" i="14"/>
  <c r="AL194" i="14"/>
  <c r="AI194" i="14"/>
  <c r="AK174" i="14"/>
  <c r="AP174" i="14"/>
  <c r="AN174" i="14"/>
  <c r="AQ171" i="14"/>
  <c r="AN167" i="14"/>
  <c r="AL178" i="14"/>
  <c r="AJ178" i="14"/>
  <c r="AM126" i="14"/>
  <c r="AI126" i="14"/>
  <c r="AQ98" i="14"/>
  <c r="AN99" i="14"/>
  <c r="AJ110" i="14"/>
  <c r="AJ94" i="14"/>
  <c r="AI62" i="14"/>
  <c r="AJ62" i="14"/>
  <c r="AN61" i="14"/>
  <c r="AL46" i="14"/>
  <c r="AK35" i="14"/>
  <c r="AN42" i="14"/>
  <c r="AQ23" i="14"/>
  <c r="AI226" i="14"/>
  <c r="AL226" i="14"/>
  <c r="AJ226" i="14"/>
  <c r="AO225" i="14"/>
  <c r="AC229" i="14"/>
  <c r="AG226" i="14"/>
  <c r="T226" i="14"/>
  <c r="U226" i="14"/>
  <c r="AQ218" i="14"/>
  <c r="W226" i="14"/>
  <c r="X226" i="14"/>
  <c r="Z226" i="14"/>
  <c r="AO215" i="14"/>
  <c r="AC226" i="14"/>
  <c r="X227" i="14"/>
  <c r="AQ211" i="14"/>
  <c r="AQ212" i="14"/>
  <c r="AD226" i="14"/>
  <c r="AG227" i="14"/>
  <c r="X194" i="14"/>
  <c r="AP193" i="14"/>
  <c r="AF210" i="14"/>
  <c r="Z178" i="14"/>
  <c r="Z194" i="14"/>
  <c r="AG210" i="14"/>
  <c r="AA178" i="14"/>
  <c r="AA194" i="14"/>
  <c r="AC178" i="14"/>
  <c r="AC194" i="14"/>
  <c r="AD194" i="14"/>
  <c r="T210" i="14"/>
  <c r="AF178" i="14"/>
  <c r="AF194" i="14"/>
  <c r="U210" i="14"/>
  <c r="AG178" i="14"/>
  <c r="X178" i="14"/>
  <c r="W210" i="14"/>
  <c r="X210" i="14"/>
  <c r="AC227" i="14"/>
  <c r="T178" i="14"/>
  <c r="T194" i="14"/>
  <c r="AA210" i="14"/>
  <c r="U178" i="14"/>
  <c r="AQ186" i="14"/>
  <c r="AC210" i="14"/>
  <c r="T158" i="14"/>
  <c r="W158" i="14"/>
  <c r="X158" i="14"/>
  <c r="Z158" i="14"/>
  <c r="AA158" i="14"/>
  <c r="AC158" i="14"/>
  <c r="AD158" i="14"/>
  <c r="AF158" i="14"/>
  <c r="AO147" i="14"/>
  <c r="AG142" i="14"/>
  <c r="Z142" i="14"/>
  <c r="AA142" i="14"/>
  <c r="AP109" i="14"/>
  <c r="AD159" i="14"/>
  <c r="W110" i="14"/>
  <c r="AA126" i="14"/>
  <c r="X110" i="14"/>
  <c r="AC126" i="14"/>
  <c r="AD126" i="14"/>
  <c r="AG161" i="14"/>
  <c r="AG126" i="14"/>
  <c r="AB109" i="14"/>
  <c r="T126" i="14"/>
  <c r="AG110" i="14"/>
  <c r="W126" i="14"/>
  <c r="U94" i="14"/>
  <c r="V90" i="14"/>
  <c r="X94" i="14"/>
  <c r="AP93" i="14"/>
  <c r="AA94" i="14"/>
  <c r="AD94" i="14"/>
  <c r="AF94" i="14"/>
  <c r="AQ82" i="14"/>
  <c r="AG94" i="14"/>
  <c r="W94" i="14"/>
  <c r="U62" i="14"/>
  <c r="AQ49" i="14"/>
  <c r="W62" i="14"/>
  <c r="X62" i="14"/>
  <c r="AA62" i="14"/>
  <c r="AC62" i="14"/>
  <c r="AQ48" i="14"/>
  <c r="AD62" i="14"/>
  <c r="AQ53" i="14"/>
  <c r="AP61" i="14"/>
  <c r="X161" i="14"/>
  <c r="AQ22" i="14"/>
  <c r="T46" i="14"/>
  <c r="W46" i="14"/>
  <c r="X46" i="14"/>
  <c r="AQ21" i="14"/>
  <c r="AQ24" i="14"/>
  <c r="AO35" i="14"/>
  <c r="AD46" i="14"/>
  <c r="W159" i="14"/>
  <c r="AQ37" i="14"/>
  <c r="AQ40" i="14"/>
  <c r="AF46" i="14"/>
  <c r="G225" i="14"/>
  <c r="R229" i="14"/>
  <c r="Q226" i="14"/>
  <c r="E229" i="14"/>
  <c r="F229" i="14"/>
  <c r="AQ214" i="14"/>
  <c r="AP215" i="14"/>
  <c r="R226" i="14"/>
  <c r="H226" i="14"/>
  <c r="I226" i="14"/>
  <c r="K226" i="14"/>
  <c r="R227" i="14"/>
  <c r="L226" i="14"/>
  <c r="AQ195" i="14"/>
  <c r="AP199" i="14"/>
  <c r="E210" i="14"/>
  <c r="Q227" i="14"/>
  <c r="H210" i="14"/>
  <c r="K210" i="14"/>
  <c r="AQ198" i="14"/>
  <c r="O210" i="14"/>
  <c r="P193" i="14"/>
  <c r="Q229" i="14"/>
  <c r="AQ192" i="14"/>
  <c r="AO193" i="14"/>
  <c r="O229" i="14"/>
  <c r="AQ187" i="14"/>
  <c r="AQ170" i="14"/>
  <c r="AO167" i="14"/>
  <c r="H194" i="14"/>
  <c r="O178" i="14"/>
  <c r="Q178" i="14"/>
  <c r="K194" i="14"/>
  <c r="H227" i="14"/>
  <c r="L194" i="14"/>
  <c r="I227" i="14"/>
  <c r="N194" i="14"/>
  <c r="O194" i="14"/>
  <c r="L178" i="14"/>
  <c r="Q194" i="14"/>
  <c r="H178" i="14"/>
  <c r="AO183" i="14"/>
  <c r="R194" i="14"/>
  <c r="I178" i="14"/>
  <c r="AQ181" i="14"/>
  <c r="R160" i="14"/>
  <c r="P90" i="14"/>
  <c r="S90" i="14"/>
  <c r="AO90" i="14"/>
  <c r="AQ86" i="14"/>
  <c r="AP35" i="14"/>
  <c r="I62" i="14"/>
  <c r="K62" i="14"/>
  <c r="L161" i="14"/>
  <c r="AP51" i="14"/>
  <c r="E159" i="14"/>
  <c r="O62" i="14"/>
  <c r="AP42" i="14"/>
  <c r="Q62" i="14"/>
  <c r="H46" i="14"/>
  <c r="R62" i="14"/>
  <c r="I46" i="14"/>
  <c r="K46" i="14"/>
  <c r="L46" i="14"/>
  <c r="G61" i="14"/>
  <c r="R159" i="14"/>
  <c r="AP83" i="14"/>
  <c r="O94" i="14"/>
  <c r="R94" i="14"/>
  <c r="H94" i="14"/>
  <c r="I110" i="14"/>
  <c r="K110" i="14"/>
  <c r="L110" i="14"/>
  <c r="V99" i="14"/>
  <c r="N110" i="14"/>
  <c r="K159" i="14"/>
  <c r="Q110" i="14"/>
  <c r="AO99" i="14"/>
  <c r="R110" i="14"/>
  <c r="AQ97" i="14"/>
  <c r="O159" i="14"/>
  <c r="K126" i="14"/>
  <c r="L126" i="14"/>
  <c r="AP115" i="14"/>
  <c r="AQ113" i="14"/>
  <c r="O126" i="14"/>
  <c r="Q126" i="14"/>
  <c r="R126" i="14"/>
  <c r="E126" i="14"/>
  <c r="AP122" i="14"/>
  <c r="AQ144" i="14"/>
  <c r="H158" i="14"/>
  <c r="E142" i="14"/>
  <c r="AO138" i="14"/>
  <c r="AP138" i="14"/>
  <c r="K158" i="14"/>
  <c r="L158" i="14"/>
  <c r="I142" i="14"/>
  <c r="N158" i="14"/>
  <c r="K142" i="14"/>
  <c r="Q158" i="14"/>
  <c r="AO131" i="14"/>
  <c r="AP147" i="14"/>
  <c r="R158" i="14"/>
  <c r="AQ117" i="14"/>
  <c r="AQ121" i="14"/>
  <c r="AQ124" i="14"/>
  <c r="AQ153" i="14"/>
  <c r="AQ156" i="14"/>
  <c r="AQ18" i="14"/>
  <c r="O30" i="14"/>
  <c r="T30" i="14"/>
  <c r="H30" i="14"/>
  <c r="Z30" i="14"/>
  <c r="AA30" i="14"/>
  <c r="AD30" i="14"/>
  <c r="I30" i="14"/>
  <c r="AP74" i="14"/>
  <c r="Y83" i="14"/>
  <c r="J90" i="14"/>
  <c r="AP99" i="14"/>
  <c r="AO109" i="14"/>
  <c r="Z126" i="14"/>
  <c r="Q159" i="14"/>
  <c r="K160" i="14"/>
  <c r="K30" i="14"/>
  <c r="AH29" i="14"/>
  <c r="Y42" i="14"/>
  <c r="AK74" i="14"/>
  <c r="U110" i="14"/>
  <c r="J122" i="14"/>
  <c r="I126" i="14"/>
  <c r="AO174" i="14"/>
  <c r="AC160" i="14"/>
  <c r="AC30" i="14"/>
  <c r="Q46" i="14"/>
  <c r="AJ159" i="14"/>
  <c r="AJ30" i="14"/>
  <c r="V26" i="14"/>
  <c r="AB42" i="14"/>
  <c r="AJ46" i="14"/>
  <c r="G67" i="14"/>
  <c r="AH99" i="14"/>
  <c r="J106" i="14"/>
  <c r="AQ118" i="14"/>
  <c r="H62" i="14"/>
  <c r="AO93" i="14"/>
  <c r="P122" i="14"/>
  <c r="AP26" i="14"/>
  <c r="AG30" i="14"/>
  <c r="V29" i="14"/>
  <c r="AH42" i="14"/>
  <c r="J58" i="14"/>
  <c r="AQ64" i="14"/>
  <c r="AQ65" i="14"/>
  <c r="N126" i="14"/>
  <c r="AJ161" i="14"/>
  <c r="X159" i="14"/>
  <c r="X30" i="14"/>
  <c r="AE26" i="14"/>
  <c r="Q160" i="14"/>
  <c r="Q30" i="14"/>
  <c r="AI160" i="14"/>
  <c r="AI30" i="14"/>
  <c r="AK42" i="14"/>
  <c r="AO42" i="14"/>
  <c r="AO61" i="14"/>
  <c r="AQ96" i="14"/>
  <c r="S106" i="14"/>
  <c r="AO115" i="14"/>
  <c r="AP125" i="14"/>
  <c r="Y26" i="14"/>
  <c r="F30" i="14"/>
  <c r="M35" i="14"/>
  <c r="V51" i="14"/>
  <c r="P58" i="14"/>
  <c r="V106" i="14"/>
  <c r="AO122" i="14"/>
  <c r="J29" i="14"/>
  <c r="G42" i="14"/>
  <c r="S58" i="14"/>
  <c r="AC110" i="14"/>
  <c r="Y131" i="14"/>
  <c r="AH26" i="14"/>
  <c r="L159" i="14"/>
  <c r="L30" i="14"/>
  <c r="AN26" i="14"/>
  <c r="U30" i="14"/>
  <c r="R30" i="14"/>
  <c r="J42" i="14"/>
  <c r="AO51" i="14"/>
  <c r="AP90" i="14"/>
  <c r="AB106" i="14"/>
  <c r="AD110" i="14"/>
  <c r="G109" i="14"/>
  <c r="AL126" i="14"/>
  <c r="AQ135" i="14"/>
  <c r="AP183" i="14"/>
  <c r="AP19" i="14"/>
  <c r="J19" i="14"/>
  <c r="E30" i="14"/>
  <c r="W160" i="14"/>
  <c r="W30" i="14"/>
  <c r="AO26" i="14"/>
  <c r="AC46" i="14"/>
  <c r="AQ56" i="14"/>
  <c r="AF62" i="14"/>
  <c r="AP67" i="14"/>
  <c r="Y74" i="14"/>
  <c r="U126" i="14"/>
  <c r="AI178" i="14"/>
  <c r="N159" i="14"/>
  <c r="Z159" i="14"/>
  <c r="AL159" i="14"/>
  <c r="AP131" i="14"/>
  <c r="L142" i="14"/>
  <c r="Y154" i="14"/>
  <c r="N229" i="14"/>
  <c r="P177" i="14"/>
  <c r="AO206" i="14"/>
  <c r="H160" i="14"/>
  <c r="T160" i="14"/>
  <c r="AF160" i="14"/>
  <c r="E110" i="14"/>
  <c r="AH138" i="14"/>
  <c r="N142" i="14"/>
  <c r="O158" i="14"/>
  <c r="AI161" i="14"/>
  <c r="AK183" i="14"/>
  <c r="U194" i="14"/>
  <c r="G206" i="14"/>
  <c r="AP206" i="14"/>
  <c r="AO222" i="14"/>
  <c r="I160" i="14"/>
  <c r="U160" i="14"/>
  <c r="AG160" i="14"/>
  <c r="M29" i="14"/>
  <c r="N94" i="14"/>
  <c r="Z94" i="14"/>
  <c r="AL94" i="14"/>
  <c r="F110" i="14"/>
  <c r="AK138" i="14"/>
  <c r="O142" i="14"/>
  <c r="AP157" i="14"/>
  <c r="M174" i="14"/>
  <c r="AO190" i="14"/>
  <c r="Z210" i="14"/>
  <c r="AO19" i="14"/>
  <c r="N161" i="14"/>
  <c r="Z161" i="14"/>
  <c r="AL161" i="14"/>
  <c r="AF142" i="14"/>
  <c r="AO141" i="14"/>
  <c r="V141" i="14"/>
  <c r="AH154" i="14"/>
  <c r="N160" i="14"/>
  <c r="AP190" i="14"/>
  <c r="I210" i="14"/>
  <c r="J222" i="14"/>
  <c r="AM226" i="14"/>
  <c r="G138" i="14"/>
  <c r="O160" i="14"/>
  <c r="AP45" i="14"/>
  <c r="X160" i="14"/>
  <c r="AJ160" i="14"/>
  <c r="P29" i="14"/>
  <c r="AB29" i="14"/>
  <c r="AN29" i="14"/>
  <c r="E94" i="14"/>
  <c r="Q94" i="14"/>
  <c r="AC94" i="14"/>
  <c r="J138" i="14"/>
  <c r="AI142" i="14"/>
  <c r="AN154" i="14"/>
  <c r="AO154" i="14"/>
  <c r="AJ158" i="14"/>
  <c r="Z160" i="14"/>
  <c r="AL229" i="14"/>
  <c r="AN177" i="14"/>
  <c r="M190" i="14"/>
  <c r="I194" i="14"/>
  <c r="H159" i="14"/>
  <c r="T159" i="14"/>
  <c r="AF159" i="14"/>
  <c r="E161" i="14"/>
  <c r="Q161" i="14"/>
  <c r="AC161" i="14"/>
  <c r="AO29" i="14"/>
  <c r="AL30" i="14"/>
  <c r="E46" i="14"/>
  <c r="AO77" i="14"/>
  <c r="F94" i="14"/>
  <c r="AO125" i="14"/>
  <c r="T142" i="14"/>
  <c r="AJ142" i="14"/>
  <c r="J147" i="14"/>
  <c r="AA160" i="14"/>
  <c r="U227" i="14"/>
  <c r="N178" i="14"/>
  <c r="AD178" i="14"/>
  <c r="P190" i="14"/>
  <c r="V206" i="14"/>
  <c r="N210" i="14"/>
  <c r="AA226" i="14"/>
  <c r="I159" i="14"/>
  <c r="U159" i="14"/>
  <c r="AG159" i="14"/>
  <c r="F161" i="14"/>
  <c r="R161" i="14"/>
  <c r="AD161" i="14"/>
  <c r="AP29" i="14"/>
  <c r="AM30" i="14"/>
  <c r="F46" i="14"/>
  <c r="U142" i="14"/>
  <c r="AL142" i="14"/>
  <c r="M147" i="14"/>
  <c r="AM158" i="14"/>
  <c r="AM227" i="14"/>
  <c r="K178" i="14"/>
  <c r="AP209" i="14"/>
  <c r="G29" i="14"/>
  <c r="S29" i="14"/>
  <c r="AE29" i="14"/>
  <c r="S138" i="14"/>
  <c r="W142" i="14"/>
  <c r="AM142" i="14"/>
  <c r="M154" i="14"/>
  <c r="AP167" i="14"/>
  <c r="AE174" i="14"/>
  <c r="Z229" i="14"/>
  <c r="AB177" i="14"/>
  <c r="V190" i="14"/>
  <c r="AO199" i="14"/>
  <c r="AF161" i="14"/>
  <c r="H142" i="14"/>
  <c r="X142" i="14"/>
  <c r="S147" i="14"/>
  <c r="P154" i="14"/>
  <c r="AK157" i="14"/>
  <c r="R178" i="14"/>
  <c r="I229" i="14"/>
  <c r="W178" i="14"/>
  <c r="Y190" i="14"/>
  <c r="AG194" i="14"/>
  <c r="AE206" i="14"/>
  <c r="AB222" i="14"/>
  <c r="O226" i="14"/>
  <c r="E227" i="14"/>
  <c r="N228" i="14"/>
  <c r="Z228" i="14"/>
  <c r="AL228" i="14"/>
  <c r="K229" i="14"/>
  <c r="W229" i="14"/>
  <c r="AI229" i="14"/>
  <c r="O228" i="14"/>
  <c r="AA228" i="14"/>
  <c r="AM228" i="14"/>
  <c r="E194" i="14"/>
  <c r="AO177" i="14"/>
  <c r="F194" i="14"/>
  <c r="E228" i="14"/>
  <c r="Q228" i="14"/>
  <c r="AC228" i="14"/>
  <c r="AP177" i="14"/>
  <c r="F228" i="14"/>
  <c r="R228" i="14"/>
  <c r="AD228" i="14"/>
  <c r="G177" i="14"/>
  <c r="S177" i="14"/>
  <c r="AO157" i="14"/>
  <c r="E178" i="14"/>
  <c r="H228" i="14"/>
  <c r="T228" i="14"/>
  <c r="AF228" i="14"/>
  <c r="F178" i="14"/>
  <c r="I228" i="14"/>
  <c r="U228" i="14"/>
  <c r="AG228" i="14"/>
  <c r="J177" i="14"/>
  <c r="V177" i="14"/>
  <c r="AH177" i="14"/>
  <c r="E158" i="14"/>
  <c r="E226" i="14"/>
  <c r="F158" i="14"/>
  <c r="F226" i="14"/>
  <c r="BP106" i="14"/>
  <c r="BC224" i="14"/>
  <c r="BZ26" i="14"/>
  <c r="BZ29" i="14"/>
  <c r="AK110" i="14" l="1"/>
  <c r="G210" i="14"/>
  <c r="AE210" i="14"/>
  <c r="AB62" i="14"/>
  <c r="G194" i="14"/>
  <c r="M228" i="14"/>
  <c r="P178" i="14"/>
  <c r="T233" i="14"/>
  <c r="J194" i="14"/>
  <c r="AK30" i="14"/>
  <c r="AH210" i="14"/>
  <c r="AD233" i="14"/>
  <c r="AA233" i="14"/>
  <c r="AQ131" i="14"/>
  <c r="Y194" i="14"/>
  <c r="Y62" i="14"/>
  <c r="P142" i="14"/>
  <c r="K232" i="14"/>
  <c r="G126" i="14"/>
  <c r="Y110" i="14"/>
  <c r="M126" i="14"/>
  <c r="O233" i="14"/>
  <c r="J110" i="14"/>
  <c r="J94" i="14"/>
  <c r="Y227" i="14"/>
  <c r="P226" i="14"/>
  <c r="S142" i="14"/>
  <c r="AK142" i="14"/>
  <c r="S126" i="14"/>
  <c r="V94" i="14"/>
  <c r="V78" i="14"/>
  <c r="S110" i="14"/>
  <c r="G46" i="14"/>
  <c r="P110" i="14"/>
  <c r="AK78" i="14"/>
  <c r="AI231" i="14"/>
  <c r="Y210" i="14"/>
  <c r="AB110" i="14"/>
  <c r="J142" i="14"/>
  <c r="Y142" i="14"/>
  <c r="J229" i="14"/>
  <c r="P126" i="14"/>
  <c r="M62" i="14"/>
  <c r="S194" i="14"/>
  <c r="M194" i="14"/>
  <c r="M78" i="14"/>
  <c r="AE110" i="14"/>
  <c r="AE62" i="14"/>
  <c r="T231" i="14"/>
  <c r="S46" i="14"/>
  <c r="X231" i="14"/>
  <c r="AQ93" i="14"/>
  <c r="AK227" i="14"/>
  <c r="G94" i="14"/>
  <c r="P210" i="14"/>
  <c r="V226" i="14"/>
  <c r="P161" i="14"/>
  <c r="H233" i="14"/>
  <c r="AH78" i="14"/>
  <c r="G159" i="14"/>
  <c r="Y178" i="14"/>
  <c r="AQ45" i="14"/>
  <c r="V158" i="14"/>
  <c r="AH229" i="14"/>
  <c r="V126" i="14"/>
  <c r="AH30" i="14"/>
  <c r="AN126" i="14"/>
  <c r="G158" i="14"/>
  <c r="AH94" i="14"/>
  <c r="AQ206" i="14"/>
  <c r="AH126" i="14"/>
  <c r="M142" i="14"/>
  <c r="AB142" i="14"/>
  <c r="J210" i="14"/>
  <c r="S159" i="14"/>
  <c r="G226" i="14"/>
  <c r="J78" i="14"/>
  <c r="AK228" i="14"/>
  <c r="P46" i="14"/>
  <c r="AB226" i="14"/>
  <c r="AQ42" i="14"/>
  <c r="AK94" i="14"/>
  <c r="AA231" i="14"/>
  <c r="AJ231" i="14"/>
  <c r="AE46" i="14"/>
  <c r="AK62" i="14"/>
  <c r="AQ35" i="14"/>
  <c r="AJ232" i="14"/>
  <c r="AN78" i="14"/>
  <c r="V194" i="14"/>
  <c r="Y30" i="14"/>
  <c r="AE159" i="14"/>
  <c r="R233" i="14"/>
  <c r="S78" i="14"/>
  <c r="AQ141" i="14"/>
  <c r="AQ90" i="14"/>
  <c r="P62" i="14"/>
  <c r="AH46" i="14"/>
  <c r="P229" i="14"/>
  <c r="AK126" i="14"/>
  <c r="AE229" i="14"/>
  <c r="V46" i="14"/>
  <c r="AE158" i="14"/>
  <c r="V210" i="14"/>
  <c r="AK229" i="14"/>
  <c r="P194" i="14"/>
  <c r="AB159" i="14"/>
  <c r="AQ106" i="14"/>
  <c r="AE142" i="14"/>
  <c r="AQ209" i="14"/>
  <c r="AE126" i="14"/>
  <c r="V227" i="14"/>
  <c r="AH161" i="14"/>
  <c r="AB126" i="14"/>
  <c r="AB78" i="14"/>
  <c r="P159" i="14"/>
  <c r="J158" i="14"/>
  <c r="AB158" i="14"/>
  <c r="AG233" i="14"/>
  <c r="AF233" i="14"/>
  <c r="AE226" i="14"/>
  <c r="AB229" i="14"/>
  <c r="S226" i="14"/>
  <c r="M226" i="14"/>
  <c r="AH62" i="14"/>
  <c r="Y161" i="14"/>
  <c r="J62" i="14"/>
  <c r="Y46" i="14"/>
  <c r="AQ19" i="14"/>
  <c r="AD231" i="14"/>
  <c r="AQ222" i="14"/>
  <c r="AE94" i="14"/>
  <c r="S210" i="14"/>
  <c r="P78" i="14"/>
  <c r="AK210" i="14"/>
  <c r="AB194" i="14"/>
  <c r="AH194" i="14"/>
  <c r="AN46" i="14"/>
  <c r="AE194" i="14"/>
  <c r="Y226" i="14"/>
  <c r="AE161" i="14"/>
  <c r="J161" i="14"/>
  <c r="P94" i="14"/>
  <c r="AM232" i="14"/>
  <c r="Q233" i="14"/>
  <c r="X232" i="14"/>
  <c r="M178" i="14"/>
  <c r="AK194" i="14"/>
  <c r="J46" i="14"/>
  <c r="J126" i="14"/>
  <c r="L233" i="14"/>
  <c r="AE227" i="14"/>
  <c r="AE78" i="14"/>
  <c r="AN142" i="14"/>
  <c r="G142" i="14"/>
  <c r="G62" i="14"/>
  <c r="S229" i="14"/>
  <c r="W233" i="14"/>
  <c r="V229" i="14"/>
  <c r="G229" i="14"/>
  <c r="Y78" i="14"/>
  <c r="G110" i="14"/>
  <c r="L231" i="14"/>
  <c r="S62" i="14"/>
  <c r="M46" i="14"/>
  <c r="AJ233" i="14"/>
  <c r="V161" i="14"/>
  <c r="AQ109" i="14"/>
  <c r="X233" i="14"/>
  <c r="AQ225" i="14"/>
  <c r="AB94" i="14"/>
  <c r="AN210" i="14"/>
  <c r="Y228" i="14"/>
  <c r="AK226" i="14"/>
  <c r="S161" i="14"/>
  <c r="AQ77" i="14"/>
  <c r="M94" i="14"/>
  <c r="V62" i="14"/>
  <c r="G78" i="14"/>
  <c r="S94" i="14"/>
  <c r="Y229" i="14"/>
  <c r="M210" i="14"/>
  <c r="AQ183" i="14"/>
  <c r="AD232" i="14"/>
  <c r="AK161" i="14"/>
  <c r="AE178" i="14"/>
  <c r="AN229" i="14"/>
  <c r="AN161" i="14"/>
  <c r="J178" i="14"/>
  <c r="M161" i="14"/>
  <c r="N231" i="14"/>
  <c r="AQ58" i="14"/>
  <c r="AQ83" i="14"/>
  <c r="M229" i="14"/>
  <c r="AO78" i="14"/>
  <c r="AN94" i="14"/>
  <c r="AQ74" i="14"/>
  <c r="AB161" i="14"/>
  <c r="AQ138" i="14"/>
  <c r="AK46" i="14"/>
  <c r="AQ115" i="14"/>
  <c r="AN62" i="14"/>
  <c r="AH159" i="14"/>
  <c r="AN226" i="14"/>
  <c r="J226" i="14"/>
  <c r="AB227" i="14"/>
  <c r="X230" i="14"/>
  <c r="R231" i="14"/>
  <c r="AK159" i="14"/>
  <c r="AN159" i="14"/>
  <c r="AM231" i="14"/>
  <c r="AK160" i="14"/>
  <c r="AE160" i="14"/>
  <c r="AI230" i="14"/>
  <c r="W231" i="14"/>
  <c r="W232" i="14"/>
  <c r="Z231" i="14"/>
  <c r="Z230" i="14"/>
  <c r="Q230" i="14"/>
  <c r="AQ167" i="14"/>
  <c r="P227" i="14"/>
  <c r="O162" i="14"/>
  <c r="AQ51" i="14"/>
  <c r="I232" i="14"/>
  <c r="AQ147" i="14"/>
  <c r="F231" i="14"/>
  <c r="O232" i="14"/>
  <c r="G161" i="14"/>
  <c r="AO210" i="14"/>
  <c r="V142" i="14"/>
  <c r="AQ61" i="14"/>
  <c r="AQ154" i="14"/>
  <c r="R232" i="14"/>
  <c r="W230" i="14"/>
  <c r="AQ125" i="14"/>
  <c r="AH142" i="14"/>
  <c r="AB46" i="14"/>
  <c r="AQ199" i="14"/>
  <c r="AL230" i="14"/>
  <c r="AB210" i="14"/>
  <c r="AQ122" i="14"/>
  <c r="AA162" i="14"/>
  <c r="AP78" i="14"/>
  <c r="Z162" i="14"/>
  <c r="AL162" i="14"/>
  <c r="AK158" i="14"/>
  <c r="AJ230" i="14"/>
  <c r="AM233" i="14"/>
  <c r="AP126" i="14"/>
  <c r="AQ190" i="14"/>
  <c r="O231" i="14"/>
  <c r="P231" i="14" s="1"/>
  <c r="AF230" i="14"/>
  <c r="AN110" i="14"/>
  <c r="AK178" i="14"/>
  <c r="M227" i="14"/>
  <c r="AH227" i="14"/>
  <c r="S227" i="14"/>
  <c r="AF231" i="14"/>
  <c r="AM230" i="14"/>
  <c r="AC230" i="14"/>
  <c r="K230" i="14"/>
  <c r="AQ99" i="14"/>
  <c r="AQ26" i="14"/>
  <c r="AC231" i="14"/>
  <c r="K231" i="14"/>
  <c r="U230" i="14"/>
  <c r="L230" i="14"/>
  <c r="T230" i="14"/>
  <c r="AI232" i="14"/>
  <c r="AN194" i="14"/>
  <c r="AL231" i="14"/>
  <c r="AQ174" i="14"/>
  <c r="AI162" i="14"/>
  <c r="AJ162" i="14"/>
  <c r="AQ215" i="14"/>
  <c r="AD230" i="14"/>
  <c r="AC233" i="14"/>
  <c r="AP210" i="14"/>
  <c r="AG230" i="14"/>
  <c r="AG231" i="14"/>
  <c r="AQ193" i="14"/>
  <c r="AA230" i="14"/>
  <c r="X162" i="14"/>
  <c r="Y159" i="14"/>
  <c r="AG162" i="14"/>
  <c r="AO110" i="14"/>
  <c r="T162" i="14"/>
  <c r="V160" i="14"/>
  <c r="Y94" i="14"/>
  <c r="W162" i="14"/>
  <c r="U162" i="14"/>
  <c r="AC162" i="14"/>
  <c r="V159" i="14"/>
  <c r="U232" i="14"/>
  <c r="AG232" i="14"/>
  <c r="AF162" i="14"/>
  <c r="AB160" i="14"/>
  <c r="AD162" i="14"/>
  <c r="Q231" i="14"/>
  <c r="J227" i="14"/>
  <c r="H231" i="14"/>
  <c r="I230" i="14"/>
  <c r="AP229" i="14"/>
  <c r="H230" i="14"/>
  <c r="AO229" i="14"/>
  <c r="O230" i="14"/>
  <c r="AO194" i="14"/>
  <c r="R230" i="14"/>
  <c r="I233" i="14"/>
  <c r="I231" i="14"/>
  <c r="AP46" i="14"/>
  <c r="J30" i="14"/>
  <c r="AP94" i="14"/>
  <c r="AP110" i="14"/>
  <c r="V110" i="14"/>
  <c r="R162" i="14"/>
  <c r="K162" i="14"/>
  <c r="N162" i="14"/>
  <c r="AO126" i="14"/>
  <c r="Q162" i="14"/>
  <c r="AP142" i="14"/>
  <c r="AQ157" i="14"/>
  <c r="AO142" i="14"/>
  <c r="AO159" i="14"/>
  <c r="AP159" i="14"/>
  <c r="AA232" i="14"/>
  <c r="K233" i="14"/>
  <c r="J159" i="14"/>
  <c r="E233" i="14"/>
  <c r="AO161" i="14"/>
  <c r="AO94" i="14"/>
  <c r="Z233" i="14"/>
  <c r="G178" i="14"/>
  <c r="AP30" i="14"/>
  <c r="AH110" i="14"/>
  <c r="AM162" i="14"/>
  <c r="F233" i="14"/>
  <c r="AP161" i="14"/>
  <c r="N233" i="14"/>
  <c r="AN30" i="14"/>
  <c r="AB30" i="14"/>
  <c r="P30" i="14"/>
  <c r="AL233" i="14"/>
  <c r="AP228" i="14"/>
  <c r="S178" i="14"/>
  <c r="V178" i="14"/>
  <c r="H162" i="14"/>
  <c r="AH178" i="14"/>
  <c r="M30" i="14"/>
  <c r="AP178" i="14"/>
  <c r="AE228" i="14"/>
  <c r="AC232" i="14"/>
  <c r="AN228" i="14"/>
  <c r="AL232" i="14"/>
  <c r="J160" i="14"/>
  <c r="AH160" i="14"/>
  <c r="AH158" i="14"/>
  <c r="AH228" i="14"/>
  <c r="AF232" i="14"/>
  <c r="S228" i="14"/>
  <c r="Q232" i="14"/>
  <c r="AB228" i="14"/>
  <c r="Z232" i="14"/>
  <c r="N230" i="14"/>
  <c r="M159" i="14"/>
  <c r="AN227" i="14"/>
  <c r="AI233" i="14"/>
  <c r="I162" i="14"/>
  <c r="F230" i="14"/>
  <c r="AP226" i="14"/>
  <c r="P228" i="14"/>
  <c r="N232" i="14"/>
  <c r="M160" i="14"/>
  <c r="M158" i="14"/>
  <c r="U231" i="14"/>
  <c r="AN158" i="14"/>
  <c r="AN160" i="14"/>
  <c r="Y160" i="14"/>
  <c r="Y158" i="14"/>
  <c r="G160" i="14"/>
  <c r="V228" i="14"/>
  <c r="T232" i="14"/>
  <c r="AP158" i="14"/>
  <c r="AP194" i="14"/>
  <c r="AP227" i="14"/>
  <c r="S160" i="14"/>
  <c r="AE30" i="14"/>
  <c r="V30" i="14"/>
  <c r="AN178" i="14"/>
  <c r="G30" i="14"/>
  <c r="G228" i="14"/>
  <c r="AO228" i="14"/>
  <c r="J228" i="14"/>
  <c r="H232" i="14"/>
  <c r="G227" i="14"/>
  <c r="E231" i="14"/>
  <c r="AO227" i="14"/>
  <c r="AO46" i="14"/>
  <c r="E230" i="14"/>
  <c r="AO226" i="14"/>
  <c r="AO178" i="14"/>
  <c r="AQ177" i="14"/>
  <c r="S158" i="14"/>
  <c r="AO30" i="14"/>
  <c r="AQ67" i="14"/>
  <c r="AO158" i="14"/>
  <c r="P158" i="14"/>
  <c r="P160" i="14"/>
  <c r="AB178" i="14"/>
  <c r="AQ29" i="14"/>
  <c r="S30" i="14"/>
  <c r="BZ225" i="14"/>
  <c r="BY225" i="14"/>
  <c r="BW225" i="14"/>
  <c r="BV225" i="14"/>
  <c r="BT225" i="14"/>
  <c r="BS225" i="14"/>
  <c r="BQ225" i="14"/>
  <c r="BP225" i="14"/>
  <c r="BN225" i="14"/>
  <c r="BM225" i="14"/>
  <c r="BK225" i="14"/>
  <c r="BJ225" i="14"/>
  <c r="BH225" i="14"/>
  <c r="BG225" i="14"/>
  <c r="BE225" i="14"/>
  <c r="BD225" i="14"/>
  <c r="BB225" i="14"/>
  <c r="BA225" i="14"/>
  <c r="AY225" i="14"/>
  <c r="AX225" i="14"/>
  <c r="AV225" i="14"/>
  <c r="AU225" i="14"/>
  <c r="AS225" i="14"/>
  <c r="AR225" i="14"/>
  <c r="CC224" i="14"/>
  <c r="CB224" i="14"/>
  <c r="CA224" i="14"/>
  <c r="BX224" i="14"/>
  <c r="BU224" i="14"/>
  <c r="BR224" i="14"/>
  <c r="BO224" i="14"/>
  <c r="BL224" i="14"/>
  <c r="BI224" i="14"/>
  <c r="BF224" i="14"/>
  <c r="AZ224" i="14"/>
  <c r="AW224" i="14"/>
  <c r="AT224" i="14"/>
  <c r="CC223" i="14"/>
  <c r="CB223" i="14"/>
  <c r="BZ222" i="14"/>
  <c r="BY222" i="14"/>
  <c r="BW222" i="14"/>
  <c r="BV222" i="14"/>
  <c r="BT222" i="14"/>
  <c r="BS222" i="14"/>
  <c r="BQ222" i="14"/>
  <c r="BP222" i="14"/>
  <c r="BN222" i="14"/>
  <c r="BM222" i="14"/>
  <c r="BK222" i="14"/>
  <c r="BJ222" i="14"/>
  <c r="BH222" i="14"/>
  <c r="BG222" i="14"/>
  <c r="BE222" i="14"/>
  <c r="BD222" i="14"/>
  <c r="BB222" i="14"/>
  <c r="BA222" i="14"/>
  <c r="AY222" i="14"/>
  <c r="AX222" i="14"/>
  <c r="AV222" i="14"/>
  <c r="AU222" i="14"/>
  <c r="AS222" i="14"/>
  <c r="AR222" i="14"/>
  <c r="CC221" i="14"/>
  <c r="CB221" i="14"/>
  <c r="CC220" i="14"/>
  <c r="CB220" i="14"/>
  <c r="CA220" i="14"/>
  <c r="BX220" i="14"/>
  <c r="BU220" i="14"/>
  <c r="BR220" i="14"/>
  <c r="BO220" i="14"/>
  <c r="BL220" i="14"/>
  <c r="BI220" i="14"/>
  <c r="BF220" i="14"/>
  <c r="BC220" i="14"/>
  <c r="AZ220" i="14"/>
  <c r="AW220" i="14"/>
  <c r="AT220" i="14"/>
  <c r="CC219" i="14"/>
  <c r="CB219" i="14"/>
  <c r="CA219" i="14"/>
  <c r="BX219" i="14"/>
  <c r="BU219" i="14"/>
  <c r="BR219" i="14"/>
  <c r="BO219" i="14"/>
  <c r="BL219" i="14"/>
  <c r="BI219" i="14"/>
  <c r="BF219" i="14"/>
  <c r="BC219" i="14"/>
  <c r="AZ219" i="14"/>
  <c r="AW219" i="14"/>
  <c r="AT219" i="14"/>
  <c r="CC218" i="14"/>
  <c r="CB218" i="14"/>
  <c r="CA218" i="14"/>
  <c r="BX218" i="14"/>
  <c r="BU218" i="14"/>
  <c r="BR218" i="14"/>
  <c r="BO218" i="14"/>
  <c r="BL218" i="14"/>
  <c r="BI218" i="14"/>
  <c r="BF218" i="14"/>
  <c r="BC218" i="14"/>
  <c r="AZ218" i="14"/>
  <c r="AW218" i="14"/>
  <c r="AT218" i="14"/>
  <c r="CC217" i="14"/>
  <c r="CB217" i="14"/>
  <c r="CA217" i="14"/>
  <c r="BX217" i="14"/>
  <c r="BU217" i="14"/>
  <c r="BR217" i="14"/>
  <c r="BO217" i="14"/>
  <c r="BL217" i="14"/>
  <c r="BI217" i="14"/>
  <c r="BF217" i="14"/>
  <c r="BC217" i="14"/>
  <c r="AZ217" i="14"/>
  <c r="AW217" i="14"/>
  <c r="AT217" i="14"/>
  <c r="CC216" i="14"/>
  <c r="CB216" i="14"/>
  <c r="CA216" i="14"/>
  <c r="BX216" i="14"/>
  <c r="BU216" i="14"/>
  <c r="BR216" i="14"/>
  <c r="BO216" i="14"/>
  <c r="BL216" i="14"/>
  <c r="BI216" i="14"/>
  <c r="BF216" i="14"/>
  <c r="BC216" i="14"/>
  <c r="AZ216" i="14"/>
  <c r="AW216" i="14"/>
  <c r="AT216" i="14"/>
  <c r="BZ215" i="14"/>
  <c r="BY215" i="14"/>
  <c r="BW215" i="14"/>
  <c r="BV215" i="14"/>
  <c r="BT215" i="14"/>
  <c r="BS215" i="14"/>
  <c r="BQ215" i="14"/>
  <c r="BP215" i="14"/>
  <c r="BN215" i="14"/>
  <c r="BM215" i="14"/>
  <c r="BK215" i="14"/>
  <c r="BJ215" i="14"/>
  <c r="BH215" i="14"/>
  <c r="BG215" i="14"/>
  <c r="BE215" i="14"/>
  <c r="BD215" i="14"/>
  <c r="BB215" i="14"/>
  <c r="BA215" i="14"/>
  <c r="AY215" i="14"/>
  <c r="AX215" i="14"/>
  <c r="AV215" i="14"/>
  <c r="AU215" i="14"/>
  <c r="AS215" i="14"/>
  <c r="AR215" i="14"/>
  <c r="CC214" i="14"/>
  <c r="CB214" i="14"/>
  <c r="CA214" i="14"/>
  <c r="BX214" i="14"/>
  <c r="BU214" i="14"/>
  <c r="BR214" i="14"/>
  <c r="BO214" i="14"/>
  <c r="BL214" i="14"/>
  <c r="BI214" i="14"/>
  <c r="BF214" i="14"/>
  <c r="BC214" i="14"/>
  <c r="AZ214" i="14"/>
  <c r="AW214" i="14"/>
  <c r="AT214" i="14"/>
  <c r="CC213" i="14"/>
  <c r="CB213" i="14"/>
  <c r="CA213" i="14"/>
  <c r="BX213" i="14"/>
  <c r="BU213" i="14"/>
  <c r="BR213" i="14"/>
  <c r="BO213" i="14"/>
  <c r="BL213" i="14"/>
  <c r="BI213" i="14"/>
  <c r="BF213" i="14"/>
  <c r="BC213" i="14"/>
  <c r="AZ213" i="14"/>
  <c r="AW213" i="14"/>
  <c r="AT213" i="14"/>
  <c r="CC212" i="14"/>
  <c r="CB212" i="14"/>
  <c r="CA212" i="14"/>
  <c r="BX212" i="14"/>
  <c r="BU212" i="14"/>
  <c r="BR212" i="14"/>
  <c r="BO212" i="14"/>
  <c r="BL212" i="14"/>
  <c r="BI212" i="14"/>
  <c r="BF212" i="14"/>
  <c r="BC212" i="14"/>
  <c r="AZ212" i="14"/>
  <c r="AW212" i="14"/>
  <c r="AT212" i="14"/>
  <c r="CC211" i="14"/>
  <c r="CB211" i="14"/>
  <c r="CA211" i="14"/>
  <c r="BX211" i="14"/>
  <c r="BU211" i="14"/>
  <c r="BR211" i="14"/>
  <c r="BO211" i="14"/>
  <c r="BL211" i="14"/>
  <c r="BI211" i="14"/>
  <c r="BF211" i="14"/>
  <c r="BC211" i="14"/>
  <c r="AZ211" i="14"/>
  <c r="AW211" i="14"/>
  <c r="AT211" i="14"/>
  <c r="BZ209" i="14"/>
  <c r="BY209" i="14"/>
  <c r="BW209" i="14"/>
  <c r="BV209" i="14"/>
  <c r="BT209" i="14"/>
  <c r="BS209" i="14"/>
  <c r="BQ209" i="14"/>
  <c r="BP209" i="14"/>
  <c r="BN209" i="14"/>
  <c r="BM209" i="14"/>
  <c r="BK209" i="14"/>
  <c r="BJ209" i="14"/>
  <c r="BH209" i="14"/>
  <c r="BG209" i="14"/>
  <c r="BE209" i="14"/>
  <c r="BD209" i="14"/>
  <c r="BB209" i="14"/>
  <c r="BA209" i="14"/>
  <c r="AY209" i="14"/>
  <c r="AX209" i="14"/>
  <c r="AV209" i="14"/>
  <c r="AU209" i="14"/>
  <c r="AS209" i="14"/>
  <c r="AR209" i="14"/>
  <c r="CC208" i="14"/>
  <c r="CB208" i="14"/>
  <c r="CA208" i="14"/>
  <c r="BX208" i="14"/>
  <c r="BU208" i="14"/>
  <c r="BR208" i="14"/>
  <c r="BO208" i="14"/>
  <c r="BL208" i="14"/>
  <c r="BI208" i="14"/>
  <c r="BF208" i="14"/>
  <c r="BC208" i="14"/>
  <c r="AZ208" i="14"/>
  <c r="AW208" i="14"/>
  <c r="AT208" i="14"/>
  <c r="CC207" i="14"/>
  <c r="CB207" i="14"/>
  <c r="BZ206" i="14"/>
  <c r="BY206" i="14"/>
  <c r="BW206" i="14"/>
  <c r="BV206" i="14"/>
  <c r="BT206" i="14"/>
  <c r="BS206" i="14"/>
  <c r="BQ206" i="14"/>
  <c r="BP206" i="14"/>
  <c r="BN206" i="14"/>
  <c r="BM206" i="14"/>
  <c r="BK206" i="14"/>
  <c r="BJ206" i="14"/>
  <c r="BH206" i="14"/>
  <c r="BG206" i="14"/>
  <c r="BE206" i="14"/>
  <c r="BD206" i="14"/>
  <c r="BB206" i="14"/>
  <c r="BA206" i="14"/>
  <c r="AY206" i="14"/>
  <c r="AX206" i="14"/>
  <c r="AV206" i="14"/>
  <c r="AU206" i="14"/>
  <c r="AS206" i="14"/>
  <c r="AR206" i="14"/>
  <c r="CC205" i="14"/>
  <c r="CB205" i="14"/>
  <c r="CC204" i="14"/>
  <c r="CB204" i="14"/>
  <c r="CA204" i="14"/>
  <c r="BX204" i="14"/>
  <c r="BU204" i="14"/>
  <c r="BR204" i="14"/>
  <c r="BO204" i="14"/>
  <c r="BL204" i="14"/>
  <c r="BI204" i="14"/>
  <c r="BF204" i="14"/>
  <c r="BC204" i="14"/>
  <c r="AZ204" i="14"/>
  <c r="AW204" i="14"/>
  <c r="AT204" i="14"/>
  <c r="CC203" i="14"/>
  <c r="CB203" i="14"/>
  <c r="CA203" i="14"/>
  <c r="BX203" i="14"/>
  <c r="BU203" i="14"/>
  <c r="BR203" i="14"/>
  <c r="BO203" i="14"/>
  <c r="BL203" i="14"/>
  <c r="BI203" i="14"/>
  <c r="BF203" i="14"/>
  <c r="BC203" i="14"/>
  <c r="AZ203" i="14"/>
  <c r="AW203" i="14"/>
  <c r="AT203" i="14"/>
  <c r="CC202" i="14"/>
  <c r="CB202" i="14"/>
  <c r="CA202" i="14"/>
  <c r="BX202" i="14"/>
  <c r="BU202" i="14"/>
  <c r="BR202" i="14"/>
  <c r="BO202" i="14"/>
  <c r="BL202" i="14"/>
  <c r="BI202" i="14"/>
  <c r="BF202" i="14"/>
  <c r="BC202" i="14"/>
  <c r="AZ202" i="14"/>
  <c r="AW202" i="14"/>
  <c r="AT202" i="14"/>
  <c r="CC201" i="14"/>
  <c r="CB201" i="14"/>
  <c r="CA201" i="14"/>
  <c r="BX201" i="14"/>
  <c r="BU201" i="14"/>
  <c r="BR201" i="14"/>
  <c r="BO201" i="14"/>
  <c r="BL201" i="14"/>
  <c r="BI201" i="14"/>
  <c r="BF201" i="14"/>
  <c r="BC201" i="14"/>
  <c r="AZ201" i="14"/>
  <c r="AW201" i="14"/>
  <c r="AT201" i="14"/>
  <c r="CC200" i="14"/>
  <c r="CB200" i="14"/>
  <c r="CA200" i="14"/>
  <c r="BX200" i="14"/>
  <c r="BU200" i="14"/>
  <c r="BR200" i="14"/>
  <c r="BO200" i="14"/>
  <c r="BL200" i="14"/>
  <c r="BI200" i="14"/>
  <c r="BF200" i="14"/>
  <c r="BC200" i="14"/>
  <c r="AZ200" i="14"/>
  <c r="AW200" i="14"/>
  <c r="AT200" i="14"/>
  <c r="BZ199" i="14"/>
  <c r="BY199" i="14"/>
  <c r="BW199" i="14"/>
  <c r="BV199" i="14"/>
  <c r="BT199" i="14"/>
  <c r="BS199" i="14"/>
  <c r="BQ199" i="14"/>
  <c r="BP199" i="14"/>
  <c r="BN199" i="14"/>
  <c r="BM199" i="14"/>
  <c r="BK199" i="14"/>
  <c r="BJ199" i="14"/>
  <c r="BH199" i="14"/>
  <c r="BG199" i="14"/>
  <c r="BE199" i="14"/>
  <c r="BD199" i="14"/>
  <c r="BB199" i="14"/>
  <c r="BA199" i="14"/>
  <c r="AY199" i="14"/>
  <c r="AX199" i="14"/>
  <c r="AV199" i="14"/>
  <c r="AU199" i="14"/>
  <c r="AS199" i="14"/>
  <c r="AR199" i="14"/>
  <c r="CC198" i="14"/>
  <c r="CB198" i="14"/>
  <c r="CA198" i="14"/>
  <c r="BX198" i="14"/>
  <c r="BU198" i="14"/>
  <c r="BR198" i="14"/>
  <c r="BO198" i="14"/>
  <c r="BL198" i="14"/>
  <c r="BI198" i="14"/>
  <c r="BF198" i="14"/>
  <c r="BC198" i="14"/>
  <c r="AZ198" i="14"/>
  <c r="AW198" i="14"/>
  <c r="AT198" i="14"/>
  <c r="CC197" i="14"/>
  <c r="CB197" i="14"/>
  <c r="CA197" i="14"/>
  <c r="BX197" i="14"/>
  <c r="BU197" i="14"/>
  <c r="BR197" i="14"/>
  <c r="BO197" i="14"/>
  <c r="BL197" i="14"/>
  <c r="BI197" i="14"/>
  <c r="BF197" i="14"/>
  <c r="BC197" i="14"/>
  <c r="AZ197" i="14"/>
  <c r="AW197" i="14"/>
  <c r="AT197" i="14"/>
  <c r="CC196" i="14"/>
  <c r="CB196" i="14"/>
  <c r="CA196" i="14"/>
  <c r="BX196" i="14"/>
  <c r="BU196" i="14"/>
  <c r="BR196" i="14"/>
  <c r="BO196" i="14"/>
  <c r="BL196" i="14"/>
  <c r="BI196" i="14"/>
  <c r="BF196" i="14"/>
  <c r="BC196" i="14"/>
  <c r="AZ196" i="14"/>
  <c r="AW196" i="14"/>
  <c r="AT196" i="14"/>
  <c r="CC195" i="14"/>
  <c r="CB195" i="14"/>
  <c r="CA195" i="14"/>
  <c r="BX195" i="14"/>
  <c r="BU195" i="14"/>
  <c r="BR195" i="14"/>
  <c r="BO195" i="14"/>
  <c r="BL195" i="14"/>
  <c r="BI195" i="14"/>
  <c r="BF195" i="14"/>
  <c r="BC195" i="14"/>
  <c r="AZ195" i="14"/>
  <c r="AW195" i="14"/>
  <c r="BZ193" i="14"/>
  <c r="BY193" i="14"/>
  <c r="BW193" i="14"/>
  <c r="BV193" i="14"/>
  <c r="BT193" i="14"/>
  <c r="BS193" i="14"/>
  <c r="BQ193" i="14"/>
  <c r="BP193" i="14"/>
  <c r="BN193" i="14"/>
  <c r="BM193" i="14"/>
  <c r="BK193" i="14"/>
  <c r="BJ193" i="14"/>
  <c r="BH193" i="14"/>
  <c r="BG193" i="14"/>
  <c r="BE193" i="14"/>
  <c r="BD193" i="14"/>
  <c r="BB193" i="14"/>
  <c r="BA193" i="14"/>
  <c r="AY193" i="14"/>
  <c r="AX193" i="14"/>
  <c r="AV193" i="14"/>
  <c r="AU193" i="14"/>
  <c r="AS193" i="14"/>
  <c r="AR193" i="14"/>
  <c r="CC192" i="14"/>
  <c r="CB192" i="14"/>
  <c r="CA192" i="14"/>
  <c r="BX192" i="14"/>
  <c r="BU192" i="14"/>
  <c r="BR192" i="14"/>
  <c r="BO192" i="14"/>
  <c r="BL192" i="14"/>
  <c r="BI192" i="14"/>
  <c r="BF192" i="14"/>
  <c r="BC192" i="14"/>
  <c r="AZ192" i="14"/>
  <c r="AW192" i="14"/>
  <c r="AT192" i="14"/>
  <c r="CC191" i="14"/>
  <c r="CB191" i="14"/>
  <c r="BZ190" i="14"/>
  <c r="BY190" i="14"/>
  <c r="BW190" i="14"/>
  <c r="BV190" i="14"/>
  <c r="BT190" i="14"/>
  <c r="BS190" i="14"/>
  <c r="BQ190" i="14"/>
  <c r="BP190" i="14"/>
  <c r="BN190" i="14"/>
  <c r="BM190" i="14"/>
  <c r="BK190" i="14"/>
  <c r="BJ190" i="14"/>
  <c r="BH190" i="14"/>
  <c r="BG190" i="14"/>
  <c r="BE190" i="14"/>
  <c r="BD190" i="14"/>
  <c r="BB190" i="14"/>
  <c r="BA190" i="14"/>
  <c r="AY190" i="14"/>
  <c r="AX190" i="14"/>
  <c r="AV190" i="14"/>
  <c r="AU190" i="14"/>
  <c r="AS190" i="14"/>
  <c r="AR190" i="14"/>
  <c r="CC189" i="14"/>
  <c r="CB189" i="14"/>
  <c r="CC188" i="14"/>
  <c r="CB188" i="14"/>
  <c r="CA188" i="14"/>
  <c r="BX188" i="14"/>
  <c r="BU188" i="14"/>
  <c r="BR188" i="14"/>
  <c r="BO188" i="14"/>
  <c r="BL188" i="14"/>
  <c r="BI188" i="14"/>
  <c r="BF188" i="14"/>
  <c r="BC188" i="14"/>
  <c r="AZ188" i="14"/>
  <c r="AW188" i="14"/>
  <c r="AT188" i="14"/>
  <c r="CC187" i="14"/>
  <c r="CB187" i="14"/>
  <c r="CA187" i="14"/>
  <c r="BX187" i="14"/>
  <c r="BU187" i="14"/>
  <c r="BR187" i="14"/>
  <c r="BO187" i="14"/>
  <c r="BL187" i="14"/>
  <c r="BI187" i="14"/>
  <c r="BF187" i="14"/>
  <c r="BC187" i="14"/>
  <c r="AZ187" i="14"/>
  <c r="AW187" i="14"/>
  <c r="AT187" i="14"/>
  <c r="CC186" i="14"/>
  <c r="CB186" i="14"/>
  <c r="CA186" i="14"/>
  <c r="BX186" i="14"/>
  <c r="BU186" i="14"/>
  <c r="BR186" i="14"/>
  <c r="BO186" i="14"/>
  <c r="BL186" i="14"/>
  <c r="BI186" i="14"/>
  <c r="BF186" i="14"/>
  <c r="BC186" i="14"/>
  <c r="AZ186" i="14"/>
  <c r="AW186" i="14"/>
  <c r="AT186" i="14"/>
  <c r="CC185" i="14"/>
  <c r="CB185" i="14"/>
  <c r="CA185" i="14"/>
  <c r="BX185" i="14"/>
  <c r="BU185" i="14"/>
  <c r="BR185" i="14"/>
  <c r="BO185" i="14"/>
  <c r="BL185" i="14"/>
  <c r="BI185" i="14"/>
  <c r="BF185" i="14"/>
  <c r="BC185" i="14"/>
  <c r="AZ185" i="14"/>
  <c r="AW185" i="14"/>
  <c r="AT185" i="14"/>
  <c r="CC184" i="14"/>
  <c r="CB184" i="14"/>
  <c r="BZ183" i="14"/>
  <c r="BY183" i="14"/>
  <c r="BW183" i="14"/>
  <c r="BV183" i="14"/>
  <c r="BT183" i="14"/>
  <c r="BS183" i="14"/>
  <c r="BQ183" i="14"/>
  <c r="BP183" i="14"/>
  <c r="BN183" i="14"/>
  <c r="BM183" i="14"/>
  <c r="BK183" i="14"/>
  <c r="BJ183" i="14"/>
  <c r="BH183" i="14"/>
  <c r="BG183" i="14"/>
  <c r="BE183" i="14"/>
  <c r="BD183" i="14"/>
  <c r="BB183" i="14"/>
  <c r="BA183" i="14"/>
  <c r="AY183" i="14"/>
  <c r="AX183" i="14"/>
  <c r="AV183" i="14"/>
  <c r="AU183" i="14"/>
  <c r="AS183" i="14"/>
  <c r="AR183" i="14"/>
  <c r="CC182" i="14"/>
  <c r="CB182" i="14"/>
  <c r="CA182" i="14"/>
  <c r="BX182" i="14"/>
  <c r="BU182" i="14"/>
  <c r="BR182" i="14"/>
  <c r="BO182" i="14"/>
  <c r="BL182" i="14"/>
  <c r="BI182" i="14"/>
  <c r="BF182" i="14"/>
  <c r="BC182" i="14"/>
  <c r="AZ182" i="14"/>
  <c r="AW182" i="14"/>
  <c r="AT182" i="14"/>
  <c r="CC181" i="14"/>
  <c r="CB181" i="14"/>
  <c r="CA181" i="14"/>
  <c r="BX181" i="14"/>
  <c r="BU181" i="14"/>
  <c r="BR181" i="14"/>
  <c r="BO181" i="14"/>
  <c r="BL181" i="14"/>
  <c r="BI181" i="14"/>
  <c r="BF181" i="14"/>
  <c r="BC181" i="14"/>
  <c r="AZ181" i="14"/>
  <c r="AW181" i="14"/>
  <c r="AT181" i="14"/>
  <c r="CC180" i="14"/>
  <c r="CB180" i="14"/>
  <c r="CA180" i="14"/>
  <c r="BX180" i="14"/>
  <c r="BU180" i="14"/>
  <c r="BR180" i="14"/>
  <c r="BO180" i="14"/>
  <c r="BL180" i="14"/>
  <c r="BI180" i="14"/>
  <c r="BF180" i="14"/>
  <c r="BC180" i="14"/>
  <c r="AZ180" i="14"/>
  <c r="AW180" i="14"/>
  <c r="AT180" i="14"/>
  <c r="CC179" i="14"/>
  <c r="CB179" i="14"/>
  <c r="BZ177" i="14"/>
  <c r="BY177" i="14"/>
  <c r="BW177" i="14"/>
  <c r="BV177" i="14"/>
  <c r="BT177" i="14"/>
  <c r="BS177" i="14"/>
  <c r="BQ177" i="14"/>
  <c r="BP177" i="14"/>
  <c r="BN177" i="14"/>
  <c r="BM177" i="14"/>
  <c r="BK177" i="14"/>
  <c r="BJ177" i="14"/>
  <c r="BH177" i="14"/>
  <c r="BG177" i="14"/>
  <c r="BE177" i="14"/>
  <c r="BD177" i="14"/>
  <c r="BB177" i="14"/>
  <c r="BA177" i="14"/>
  <c r="AY177" i="14"/>
  <c r="AX177" i="14"/>
  <c r="AV177" i="14"/>
  <c r="AU177" i="14"/>
  <c r="AS177" i="14"/>
  <c r="AR177" i="14"/>
  <c r="CC176" i="14"/>
  <c r="CB176" i="14"/>
  <c r="CA176" i="14"/>
  <c r="BX176" i="14"/>
  <c r="BU176" i="14"/>
  <c r="BR176" i="14"/>
  <c r="BO176" i="14"/>
  <c r="BL176" i="14"/>
  <c r="BI176" i="14"/>
  <c r="BF176" i="14"/>
  <c r="BC176" i="14"/>
  <c r="AZ176" i="14"/>
  <c r="AW176" i="14"/>
  <c r="AT176" i="14"/>
  <c r="CC175" i="14"/>
  <c r="CB175" i="14"/>
  <c r="BZ174" i="14"/>
  <c r="BY174" i="14"/>
  <c r="BW174" i="14"/>
  <c r="BV174" i="14"/>
  <c r="BT174" i="14"/>
  <c r="BS174" i="14"/>
  <c r="BQ174" i="14"/>
  <c r="BP174" i="14"/>
  <c r="BN174" i="14"/>
  <c r="BM174" i="14"/>
  <c r="BK174" i="14"/>
  <c r="BJ174" i="14"/>
  <c r="BH174" i="14"/>
  <c r="BG174" i="14"/>
  <c r="BE174" i="14"/>
  <c r="BD174" i="14"/>
  <c r="BB174" i="14"/>
  <c r="BA174" i="14"/>
  <c r="AY174" i="14"/>
  <c r="AX174" i="14"/>
  <c r="AV174" i="14"/>
  <c r="AU174" i="14"/>
  <c r="AS174" i="14"/>
  <c r="AR174" i="14"/>
  <c r="CC173" i="14"/>
  <c r="CB173" i="14"/>
  <c r="CA173" i="14"/>
  <c r="BX173" i="14"/>
  <c r="BU173" i="14"/>
  <c r="BR173" i="14"/>
  <c r="BO173" i="14"/>
  <c r="BL173" i="14"/>
  <c r="BI173" i="14"/>
  <c r="BF173" i="14"/>
  <c r="BC173" i="14"/>
  <c r="AZ173" i="14"/>
  <c r="AW173" i="14"/>
  <c r="AT173" i="14"/>
  <c r="CC172" i="14"/>
  <c r="CB172" i="14"/>
  <c r="CA172" i="14"/>
  <c r="BX172" i="14"/>
  <c r="BU172" i="14"/>
  <c r="BR172" i="14"/>
  <c r="BO172" i="14"/>
  <c r="BL172" i="14"/>
  <c r="BI172" i="14"/>
  <c r="BF172" i="14"/>
  <c r="BC172" i="14"/>
  <c r="AZ172" i="14"/>
  <c r="AW172" i="14"/>
  <c r="AT172" i="14"/>
  <c r="CC171" i="14"/>
  <c r="CB171" i="14"/>
  <c r="CA171" i="14"/>
  <c r="BX171" i="14"/>
  <c r="BU171" i="14"/>
  <c r="BR171" i="14"/>
  <c r="BO171" i="14"/>
  <c r="BL171" i="14"/>
  <c r="BI171" i="14"/>
  <c r="BF171" i="14"/>
  <c r="BC171" i="14"/>
  <c r="AZ171" i="14"/>
  <c r="AW171" i="14"/>
  <c r="AT171" i="14"/>
  <c r="CC170" i="14"/>
  <c r="CB170" i="14"/>
  <c r="CA170" i="14"/>
  <c r="BX170" i="14"/>
  <c r="BU170" i="14"/>
  <c r="BR170" i="14"/>
  <c r="BO170" i="14"/>
  <c r="BL170" i="14"/>
  <c r="BI170" i="14"/>
  <c r="BF170" i="14"/>
  <c r="BC170" i="14"/>
  <c r="AZ170" i="14"/>
  <c r="AW170" i="14"/>
  <c r="AT170" i="14"/>
  <c r="CC169" i="14"/>
  <c r="CB169" i="14"/>
  <c r="CA169" i="14"/>
  <c r="BX169" i="14"/>
  <c r="BU169" i="14"/>
  <c r="BR169" i="14"/>
  <c r="BO169" i="14"/>
  <c r="BL169" i="14"/>
  <c r="BI169" i="14"/>
  <c r="BF169" i="14"/>
  <c r="BC169" i="14"/>
  <c r="AZ169" i="14"/>
  <c r="AW169" i="14"/>
  <c r="AT169" i="14"/>
  <c r="CC168" i="14"/>
  <c r="CB168" i="14"/>
  <c r="BZ167" i="14"/>
  <c r="BY167" i="14"/>
  <c r="BW167" i="14"/>
  <c r="BV167" i="14"/>
  <c r="BT167" i="14"/>
  <c r="BS167" i="14"/>
  <c r="BQ167" i="14"/>
  <c r="BP167" i="14"/>
  <c r="BN167" i="14"/>
  <c r="BM167" i="14"/>
  <c r="BK167" i="14"/>
  <c r="BJ167" i="14"/>
  <c r="BH167" i="14"/>
  <c r="BG167" i="14"/>
  <c r="BE167" i="14"/>
  <c r="BD167" i="14"/>
  <c r="BB167" i="14"/>
  <c r="BA167" i="14"/>
  <c r="AY167" i="14"/>
  <c r="AX167" i="14"/>
  <c r="AV167" i="14"/>
  <c r="AU167" i="14"/>
  <c r="AS167" i="14"/>
  <c r="AR167" i="14"/>
  <c r="CC166" i="14"/>
  <c r="CB166" i="14"/>
  <c r="CA166" i="14"/>
  <c r="BX166" i="14"/>
  <c r="BU166" i="14"/>
  <c r="BR166" i="14"/>
  <c r="BO166" i="14"/>
  <c r="BL166" i="14"/>
  <c r="BI166" i="14"/>
  <c r="BF166" i="14"/>
  <c r="BC166" i="14"/>
  <c r="AZ166" i="14"/>
  <c r="AW166" i="14"/>
  <c r="AT166" i="14"/>
  <c r="CC165" i="14"/>
  <c r="CB165" i="14"/>
  <c r="CA165" i="14"/>
  <c r="BX165" i="14"/>
  <c r="BU165" i="14"/>
  <c r="BR165" i="14"/>
  <c r="BO165" i="14"/>
  <c r="BL165" i="14"/>
  <c r="BI165" i="14"/>
  <c r="BF165" i="14"/>
  <c r="BC165" i="14"/>
  <c r="AZ165" i="14"/>
  <c r="AW165" i="14"/>
  <c r="AT165" i="14"/>
  <c r="CC164" i="14"/>
  <c r="CB164" i="14"/>
  <c r="CA164" i="14"/>
  <c r="BX164" i="14"/>
  <c r="BU164" i="14"/>
  <c r="BR164" i="14"/>
  <c r="BO164" i="14"/>
  <c r="BL164" i="14"/>
  <c r="BI164" i="14"/>
  <c r="BF164" i="14"/>
  <c r="BC164" i="14"/>
  <c r="AZ164" i="14"/>
  <c r="AW164" i="14"/>
  <c r="AT164" i="14"/>
  <c r="CC163" i="14"/>
  <c r="CB163" i="14"/>
  <c r="BZ157" i="14"/>
  <c r="BY157" i="14"/>
  <c r="BW157" i="14"/>
  <c r="BV157" i="14"/>
  <c r="BT157" i="14"/>
  <c r="BS157" i="14"/>
  <c r="BQ157" i="14"/>
  <c r="BP157" i="14"/>
  <c r="BN157" i="14"/>
  <c r="BM157" i="14"/>
  <c r="BK157" i="14"/>
  <c r="BJ157" i="14"/>
  <c r="BH157" i="14"/>
  <c r="BG157" i="14"/>
  <c r="BE157" i="14"/>
  <c r="BD157" i="14"/>
  <c r="BB157" i="14"/>
  <c r="BA157" i="14"/>
  <c r="AY157" i="14"/>
  <c r="AX157" i="14"/>
  <c r="AV157" i="14"/>
  <c r="AU157" i="14"/>
  <c r="AS157" i="14"/>
  <c r="AR157" i="14"/>
  <c r="CC156" i="14"/>
  <c r="CB156" i="14"/>
  <c r="CA156" i="14"/>
  <c r="BX156" i="14"/>
  <c r="BU156" i="14"/>
  <c r="BR156" i="14"/>
  <c r="BO156" i="14"/>
  <c r="BL156" i="14"/>
  <c r="BI156" i="14"/>
  <c r="BF156" i="14"/>
  <c r="BC156" i="14"/>
  <c r="AZ156" i="14"/>
  <c r="AW156" i="14"/>
  <c r="AT156" i="14"/>
  <c r="CC155" i="14"/>
  <c r="CB155" i="14"/>
  <c r="BZ154" i="14"/>
  <c r="BY154" i="14"/>
  <c r="BW154" i="14"/>
  <c r="BV154" i="14"/>
  <c r="BT154" i="14"/>
  <c r="BS154" i="14"/>
  <c r="BQ154" i="14"/>
  <c r="BP154" i="14"/>
  <c r="BN154" i="14"/>
  <c r="BM154" i="14"/>
  <c r="BK154" i="14"/>
  <c r="BJ154" i="14"/>
  <c r="BH154" i="14"/>
  <c r="BG154" i="14"/>
  <c r="BE154" i="14"/>
  <c r="BD154" i="14"/>
  <c r="BB154" i="14"/>
  <c r="BA154" i="14"/>
  <c r="AY154" i="14"/>
  <c r="AX154" i="14"/>
  <c r="AV154" i="14"/>
  <c r="AU154" i="14"/>
  <c r="AS154" i="14"/>
  <c r="AR154" i="14"/>
  <c r="CC153" i="14"/>
  <c r="CB153" i="14"/>
  <c r="CA153" i="14"/>
  <c r="BX153" i="14"/>
  <c r="BU153" i="14"/>
  <c r="BR153" i="14"/>
  <c r="BO153" i="14"/>
  <c r="BL153" i="14"/>
  <c r="BI153" i="14"/>
  <c r="BF153" i="14"/>
  <c r="BC153" i="14"/>
  <c r="AZ153" i="14"/>
  <c r="AW153" i="14"/>
  <c r="AT153" i="14"/>
  <c r="CC152" i="14"/>
  <c r="CB152" i="14"/>
  <c r="CA152" i="14"/>
  <c r="BX152" i="14"/>
  <c r="BU152" i="14"/>
  <c r="BR152" i="14"/>
  <c r="BO152" i="14"/>
  <c r="BL152" i="14"/>
  <c r="BI152" i="14"/>
  <c r="BF152" i="14"/>
  <c r="BC152" i="14"/>
  <c r="AZ152" i="14"/>
  <c r="AW152" i="14"/>
  <c r="AT152" i="14"/>
  <c r="CC151" i="14"/>
  <c r="CB151" i="14"/>
  <c r="CA151" i="14"/>
  <c r="BX151" i="14"/>
  <c r="BU151" i="14"/>
  <c r="BR151" i="14"/>
  <c r="BO151" i="14"/>
  <c r="BL151" i="14"/>
  <c r="BI151" i="14"/>
  <c r="BF151" i="14"/>
  <c r="BC151" i="14"/>
  <c r="AZ151" i="14"/>
  <c r="AW151" i="14"/>
  <c r="AT151" i="14"/>
  <c r="CC150" i="14"/>
  <c r="CB150" i="14"/>
  <c r="CA150" i="14"/>
  <c r="BX150" i="14"/>
  <c r="BU150" i="14"/>
  <c r="BR150" i="14"/>
  <c r="BO150" i="14"/>
  <c r="BL150" i="14"/>
  <c r="BI150" i="14"/>
  <c r="BF150" i="14"/>
  <c r="BC150" i="14"/>
  <c r="AZ150" i="14"/>
  <c r="AW150" i="14"/>
  <c r="AT150" i="14"/>
  <c r="CC149" i="14"/>
  <c r="CB149" i="14"/>
  <c r="CA149" i="14"/>
  <c r="BX149" i="14"/>
  <c r="BU149" i="14"/>
  <c r="BR149" i="14"/>
  <c r="BO149" i="14"/>
  <c r="BL149" i="14"/>
  <c r="BI149" i="14"/>
  <c r="BF149" i="14"/>
  <c r="BC149" i="14"/>
  <c r="AZ149" i="14"/>
  <c r="AW149" i="14"/>
  <c r="AT149" i="14"/>
  <c r="CC148" i="14"/>
  <c r="CB148" i="14"/>
  <c r="BZ147" i="14"/>
  <c r="BY147" i="14"/>
  <c r="BW147" i="14"/>
  <c r="BV147" i="14"/>
  <c r="BT147" i="14"/>
  <c r="BS147" i="14"/>
  <c r="BQ147" i="14"/>
  <c r="BP147" i="14"/>
  <c r="BN147" i="14"/>
  <c r="BM147" i="14"/>
  <c r="BK147" i="14"/>
  <c r="BJ147" i="14"/>
  <c r="BH147" i="14"/>
  <c r="BG147" i="14"/>
  <c r="BE147" i="14"/>
  <c r="BD147" i="14"/>
  <c r="BB147" i="14"/>
  <c r="BA147" i="14"/>
  <c r="AY147" i="14"/>
  <c r="AX147" i="14"/>
  <c r="AV147" i="14"/>
  <c r="AU147" i="14"/>
  <c r="AS147" i="14"/>
  <c r="AR147" i="14"/>
  <c r="CC146" i="14"/>
  <c r="CB146" i="14"/>
  <c r="CA146" i="14"/>
  <c r="BX146" i="14"/>
  <c r="BU146" i="14"/>
  <c r="BR146" i="14"/>
  <c r="BO146" i="14"/>
  <c r="BL146" i="14"/>
  <c r="BI146" i="14"/>
  <c r="BF146" i="14"/>
  <c r="BC146" i="14"/>
  <c r="AZ146" i="14"/>
  <c r="AW146" i="14"/>
  <c r="AT146" i="14"/>
  <c r="CC145" i="14"/>
  <c r="CB145" i="14"/>
  <c r="CA145" i="14"/>
  <c r="BX145" i="14"/>
  <c r="BU145" i="14"/>
  <c r="BR145" i="14"/>
  <c r="BO145" i="14"/>
  <c r="BL145" i="14"/>
  <c r="BI145" i="14"/>
  <c r="BF145" i="14"/>
  <c r="BC145" i="14"/>
  <c r="AZ145" i="14"/>
  <c r="AW145" i="14"/>
  <c r="AT145" i="14"/>
  <c r="CC144" i="14"/>
  <c r="CB144" i="14"/>
  <c r="CA144" i="14"/>
  <c r="BX144" i="14"/>
  <c r="BU144" i="14"/>
  <c r="BR144" i="14"/>
  <c r="BO144" i="14"/>
  <c r="BL144" i="14"/>
  <c r="BI144" i="14"/>
  <c r="BF144" i="14"/>
  <c r="BC144" i="14"/>
  <c r="AZ144" i="14"/>
  <c r="AW144" i="14"/>
  <c r="AT144" i="14"/>
  <c r="CC143" i="14"/>
  <c r="CB143" i="14"/>
  <c r="BZ141" i="14"/>
  <c r="BY141" i="14"/>
  <c r="BW141" i="14"/>
  <c r="BV141" i="14"/>
  <c r="BT141" i="14"/>
  <c r="BS141" i="14"/>
  <c r="BQ141" i="14"/>
  <c r="BP141" i="14"/>
  <c r="BN141" i="14"/>
  <c r="BM141" i="14"/>
  <c r="BK141" i="14"/>
  <c r="BJ141" i="14"/>
  <c r="BH141" i="14"/>
  <c r="BG141" i="14"/>
  <c r="BE141" i="14"/>
  <c r="BD141" i="14"/>
  <c r="BB141" i="14"/>
  <c r="BA141" i="14"/>
  <c r="AY141" i="14"/>
  <c r="AX141" i="14"/>
  <c r="AV141" i="14"/>
  <c r="AU141" i="14"/>
  <c r="AS141" i="14"/>
  <c r="AR141" i="14"/>
  <c r="CC140" i="14"/>
  <c r="CB140" i="14"/>
  <c r="CA140" i="14"/>
  <c r="BX140" i="14"/>
  <c r="BU140" i="14"/>
  <c r="BR140" i="14"/>
  <c r="BO140" i="14"/>
  <c r="BL140" i="14"/>
  <c r="BI140" i="14"/>
  <c r="BF140" i="14"/>
  <c r="BC140" i="14"/>
  <c r="AZ140" i="14"/>
  <c r="AW140" i="14"/>
  <c r="AT140" i="14"/>
  <c r="CC139" i="14"/>
  <c r="CB139" i="14"/>
  <c r="BZ138" i="14"/>
  <c r="BY138" i="14"/>
  <c r="BW138" i="14"/>
  <c r="BV138" i="14"/>
  <c r="BT138" i="14"/>
  <c r="BS138" i="14"/>
  <c r="BQ138" i="14"/>
  <c r="BP138" i="14"/>
  <c r="BN138" i="14"/>
  <c r="BM138" i="14"/>
  <c r="BK138" i="14"/>
  <c r="BJ138" i="14"/>
  <c r="BH138" i="14"/>
  <c r="BG138" i="14"/>
  <c r="BE138" i="14"/>
  <c r="BD138" i="14"/>
  <c r="BB138" i="14"/>
  <c r="BA138" i="14"/>
  <c r="AY138" i="14"/>
  <c r="AX138" i="14"/>
  <c r="AV138" i="14"/>
  <c r="AU138" i="14"/>
  <c r="AS138" i="14"/>
  <c r="AR138" i="14"/>
  <c r="CC137" i="14"/>
  <c r="CB137" i="14"/>
  <c r="CA137" i="14"/>
  <c r="BX137" i="14"/>
  <c r="BU137" i="14"/>
  <c r="BR137" i="14"/>
  <c r="BO137" i="14"/>
  <c r="BL137" i="14"/>
  <c r="BI137" i="14"/>
  <c r="BF137" i="14"/>
  <c r="BC137" i="14"/>
  <c r="AZ137" i="14"/>
  <c r="AW137" i="14"/>
  <c r="AT137" i="14"/>
  <c r="CC136" i="14"/>
  <c r="CB136" i="14"/>
  <c r="CA136" i="14"/>
  <c r="BX136" i="14"/>
  <c r="BU136" i="14"/>
  <c r="BR136" i="14"/>
  <c r="BO136" i="14"/>
  <c r="BL136" i="14"/>
  <c r="BI136" i="14"/>
  <c r="BF136" i="14"/>
  <c r="BC136" i="14"/>
  <c r="AZ136" i="14"/>
  <c r="AW136" i="14"/>
  <c r="AT136" i="14"/>
  <c r="CC135" i="14"/>
  <c r="CB135" i="14"/>
  <c r="CA135" i="14"/>
  <c r="BX135" i="14"/>
  <c r="BU135" i="14"/>
  <c r="BR135" i="14"/>
  <c r="BO135" i="14"/>
  <c r="BL135" i="14"/>
  <c r="BI135" i="14"/>
  <c r="BF135" i="14"/>
  <c r="BC135" i="14"/>
  <c r="AZ135" i="14"/>
  <c r="AW135" i="14"/>
  <c r="AT135" i="14"/>
  <c r="CC134" i="14"/>
  <c r="CB134" i="14"/>
  <c r="CA134" i="14"/>
  <c r="BX134" i="14"/>
  <c r="BU134" i="14"/>
  <c r="BR134" i="14"/>
  <c r="BO134" i="14"/>
  <c r="BL134" i="14"/>
  <c r="BI134" i="14"/>
  <c r="BF134" i="14"/>
  <c r="BC134" i="14"/>
  <c r="AZ134" i="14"/>
  <c r="AW134" i="14"/>
  <c r="AT134" i="14"/>
  <c r="CC133" i="14"/>
  <c r="CB133" i="14"/>
  <c r="CA133" i="14"/>
  <c r="BX133" i="14"/>
  <c r="BU133" i="14"/>
  <c r="BR133" i="14"/>
  <c r="BO133" i="14"/>
  <c r="BL133" i="14"/>
  <c r="BI133" i="14"/>
  <c r="BF133" i="14"/>
  <c r="BC133" i="14"/>
  <c r="AZ133" i="14"/>
  <c r="AW133" i="14"/>
  <c r="AT133" i="14"/>
  <c r="CC132" i="14"/>
  <c r="CB132" i="14"/>
  <c r="BZ131" i="14"/>
  <c r="BY131" i="14"/>
  <c r="BW131" i="14"/>
  <c r="BV131" i="14"/>
  <c r="BT131" i="14"/>
  <c r="BS131" i="14"/>
  <c r="BQ131" i="14"/>
  <c r="BP131" i="14"/>
  <c r="BN131" i="14"/>
  <c r="BM131" i="14"/>
  <c r="BK131" i="14"/>
  <c r="BJ131" i="14"/>
  <c r="BH131" i="14"/>
  <c r="BG131" i="14"/>
  <c r="BE131" i="14"/>
  <c r="BD131" i="14"/>
  <c r="BB131" i="14"/>
  <c r="BA131" i="14"/>
  <c r="AY131" i="14"/>
  <c r="AX131" i="14"/>
  <c r="AV131" i="14"/>
  <c r="AU131" i="14"/>
  <c r="AS131" i="14"/>
  <c r="AR131" i="14"/>
  <c r="CC130" i="14"/>
  <c r="CB130" i="14"/>
  <c r="CA130" i="14"/>
  <c r="BX130" i="14"/>
  <c r="BU130" i="14"/>
  <c r="BR130" i="14"/>
  <c r="BO130" i="14"/>
  <c r="BL130" i="14"/>
  <c r="BI130" i="14"/>
  <c r="BF130" i="14"/>
  <c r="BC130" i="14"/>
  <c r="AZ130" i="14"/>
  <c r="AW130" i="14"/>
  <c r="AT130" i="14"/>
  <c r="CC129" i="14"/>
  <c r="CB129" i="14"/>
  <c r="CA129" i="14"/>
  <c r="BX129" i="14"/>
  <c r="BU129" i="14"/>
  <c r="BR129" i="14"/>
  <c r="BO129" i="14"/>
  <c r="BL129" i="14"/>
  <c r="BI129" i="14"/>
  <c r="BF129" i="14"/>
  <c r="BC129" i="14"/>
  <c r="AZ129" i="14"/>
  <c r="AW129" i="14"/>
  <c r="AT129" i="14"/>
  <c r="CC128" i="14"/>
  <c r="CB128" i="14"/>
  <c r="CA128" i="14"/>
  <c r="BX128" i="14"/>
  <c r="BU128" i="14"/>
  <c r="BR128" i="14"/>
  <c r="BO128" i="14"/>
  <c r="BL128" i="14"/>
  <c r="BI128" i="14"/>
  <c r="BF128" i="14"/>
  <c r="BC128" i="14"/>
  <c r="AZ128" i="14"/>
  <c r="AW128" i="14"/>
  <c r="AT128" i="14"/>
  <c r="CC127" i="14"/>
  <c r="CB127" i="14"/>
  <c r="BZ125" i="14"/>
  <c r="BY125" i="14"/>
  <c r="BW125" i="14"/>
  <c r="BV125" i="14"/>
  <c r="BT125" i="14"/>
  <c r="BS125" i="14"/>
  <c r="BQ125" i="14"/>
  <c r="BP125" i="14"/>
  <c r="BN125" i="14"/>
  <c r="BM125" i="14"/>
  <c r="BK125" i="14"/>
  <c r="BJ125" i="14"/>
  <c r="BH125" i="14"/>
  <c r="BG125" i="14"/>
  <c r="BE125" i="14"/>
  <c r="BD125" i="14"/>
  <c r="BB125" i="14"/>
  <c r="BA125" i="14"/>
  <c r="AY125" i="14"/>
  <c r="AX125" i="14"/>
  <c r="AV125" i="14"/>
  <c r="AU125" i="14"/>
  <c r="AS125" i="14"/>
  <c r="AR125" i="14"/>
  <c r="CC124" i="14"/>
  <c r="CB124" i="14"/>
  <c r="CA124" i="14"/>
  <c r="BX124" i="14"/>
  <c r="BU124" i="14"/>
  <c r="BR124" i="14"/>
  <c r="BO124" i="14"/>
  <c r="BL124" i="14"/>
  <c r="BI124" i="14"/>
  <c r="BF124" i="14"/>
  <c r="BC124" i="14"/>
  <c r="AZ124" i="14"/>
  <c r="AW124" i="14"/>
  <c r="AT124" i="14"/>
  <c r="CC123" i="14"/>
  <c r="CB123" i="14"/>
  <c r="BZ122" i="14"/>
  <c r="BY122" i="14"/>
  <c r="BW122" i="14"/>
  <c r="BV122" i="14"/>
  <c r="BT122" i="14"/>
  <c r="BS122" i="14"/>
  <c r="BQ122" i="14"/>
  <c r="BP122" i="14"/>
  <c r="BN122" i="14"/>
  <c r="BM122" i="14"/>
  <c r="BK122" i="14"/>
  <c r="BJ122" i="14"/>
  <c r="BH122" i="14"/>
  <c r="BG122" i="14"/>
  <c r="BE122" i="14"/>
  <c r="BD122" i="14"/>
  <c r="BB122" i="14"/>
  <c r="BA122" i="14"/>
  <c r="AY122" i="14"/>
  <c r="AX122" i="14"/>
  <c r="AV122" i="14"/>
  <c r="AU122" i="14"/>
  <c r="AS122" i="14"/>
  <c r="AR122" i="14"/>
  <c r="CC121" i="14"/>
  <c r="CB121" i="14"/>
  <c r="CA121" i="14"/>
  <c r="BX121" i="14"/>
  <c r="BU121" i="14"/>
  <c r="BR121" i="14"/>
  <c r="BO121" i="14"/>
  <c r="BL121" i="14"/>
  <c r="BI121" i="14"/>
  <c r="BF121" i="14"/>
  <c r="BC121" i="14"/>
  <c r="AZ121" i="14"/>
  <c r="AW121" i="14"/>
  <c r="AT121" i="14"/>
  <c r="CC120" i="14"/>
  <c r="CB120" i="14"/>
  <c r="CA120" i="14"/>
  <c r="BX120" i="14"/>
  <c r="BU120" i="14"/>
  <c r="BR120" i="14"/>
  <c r="BO120" i="14"/>
  <c r="BL120" i="14"/>
  <c r="BI120" i="14"/>
  <c r="BF120" i="14"/>
  <c r="BC120" i="14"/>
  <c r="AZ120" i="14"/>
  <c r="AW120" i="14"/>
  <c r="AT120" i="14"/>
  <c r="CC119" i="14"/>
  <c r="CB119" i="14"/>
  <c r="CA119" i="14"/>
  <c r="BX119" i="14"/>
  <c r="BU119" i="14"/>
  <c r="BR119" i="14"/>
  <c r="BO119" i="14"/>
  <c r="BL119" i="14"/>
  <c r="BI119" i="14"/>
  <c r="BF119" i="14"/>
  <c r="BC119" i="14"/>
  <c r="AZ119" i="14"/>
  <c r="AW119" i="14"/>
  <c r="AT119" i="14"/>
  <c r="CC118" i="14"/>
  <c r="CB118" i="14"/>
  <c r="CA118" i="14"/>
  <c r="BX118" i="14"/>
  <c r="BU118" i="14"/>
  <c r="BR118" i="14"/>
  <c r="BO118" i="14"/>
  <c r="BL118" i="14"/>
  <c r="BI118" i="14"/>
  <c r="BF118" i="14"/>
  <c r="BC118" i="14"/>
  <c r="AZ118" i="14"/>
  <c r="AW118" i="14"/>
  <c r="AT118" i="14"/>
  <c r="CC117" i="14"/>
  <c r="CB117" i="14"/>
  <c r="CA117" i="14"/>
  <c r="BX117" i="14"/>
  <c r="BU117" i="14"/>
  <c r="BR117" i="14"/>
  <c r="BO117" i="14"/>
  <c r="BL117" i="14"/>
  <c r="BI117" i="14"/>
  <c r="BF117" i="14"/>
  <c r="BC117" i="14"/>
  <c r="AZ117" i="14"/>
  <c r="AW117" i="14"/>
  <c r="AT117" i="14"/>
  <c r="CC116" i="14"/>
  <c r="CB116" i="14"/>
  <c r="BZ115" i="14"/>
  <c r="BY115" i="14"/>
  <c r="BW115" i="14"/>
  <c r="BV115" i="14"/>
  <c r="BT115" i="14"/>
  <c r="BS115" i="14"/>
  <c r="BQ115" i="14"/>
  <c r="BP115" i="14"/>
  <c r="BN115" i="14"/>
  <c r="BM115" i="14"/>
  <c r="BK115" i="14"/>
  <c r="BJ115" i="14"/>
  <c r="BH115" i="14"/>
  <c r="BG115" i="14"/>
  <c r="BE115" i="14"/>
  <c r="BD115" i="14"/>
  <c r="BB115" i="14"/>
  <c r="BA115" i="14"/>
  <c r="AY115" i="14"/>
  <c r="AX115" i="14"/>
  <c r="AV115" i="14"/>
  <c r="AU115" i="14"/>
  <c r="AS115" i="14"/>
  <c r="AR115" i="14"/>
  <c r="CC114" i="14"/>
  <c r="CB114" i="14"/>
  <c r="CC113" i="14"/>
  <c r="CB113" i="14"/>
  <c r="CA113" i="14"/>
  <c r="BX113" i="14"/>
  <c r="BU113" i="14"/>
  <c r="BR113" i="14"/>
  <c r="BO113" i="14"/>
  <c r="BL113" i="14"/>
  <c r="BI113" i="14"/>
  <c r="BF113" i="14"/>
  <c r="BC113" i="14"/>
  <c r="AZ113" i="14"/>
  <c r="AW113" i="14"/>
  <c r="AT113" i="14"/>
  <c r="CC112" i="14"/>
  <c r="CB112" i="14"/>
  <c r="CA112" i="14"/>
  <c r="BX112" i="14"/>
  <c r="BU112" i="14"/>
  <c r="BR112" i="14"/>
  <c r="BO112" i="14"/>
  <c r="BL112" i="14"/>
  <c r="BI112" i="14"/>
  <c r="BF112" i="14"/>
  <c r="BC112" i="14"/>
  <c r="AZ112" i="14"/>
  <c r="AW112" i="14"/>
  <c r="AT112" i="14"/>
  <c r="CC111" i="14"/>
  <c r="CB111" i="14"/>
  <c r="BZ109" i="14"/>
  <c r="BY109" i="14"/>
  <c r="BW109" i="14"/>
  <c r="BV109" i="14"/>
  <c r="BT109" i="14"/>
  <c r="BS109" i="14"/>
  <c r="BQ109" i="14"/>
  <c r="BP109" i="14"/>
  <c r="BN109" i="14"/>
  <c r="BM109" i="14"/>
  <c r="BK109" i="14"/>
  <c r="BJ109" i="14"/>
  <c r="BH109" i="14"/>
  <c r="BG109" i="14"/>
  <c r="BE109" i="14"/>
  <c r="BD109" i="14"/>
  <c r="BB109" i="14"/>
  <c r="BA109" i="14"/>
  <c r="AY109" i="14"/>
  <c r="AX109" i="14"/>
  <c r="AV109" i="14"/>
  <c r="AU109" i="14"/>
  <c r="AS109" i="14"/>
  <c r="AR109" i="14"/>
  <c r="CC108" i="14"/>
  <c r="CB108" i="14"/>
  <c r="CA108" i="14"/>
  <c r="BX108" i="14"/>
  <c r="BU108" i="14"/>
  <c r="BR108" i="14"/>
  <c r="BO108" i="14"/>
  <c r="BL108" i="14"/>
  <c r="BI108" i="14"/>
  <c r="BF108" i="14"/>
  <c r="BC108" i="14"/>
  <c r="AZ108" i="14"/>
  <c r="AW108" i="14"/>
  <c r="AT108" i="14"/>
  <c r="CC107" i="14"/>
  <c r="CB107" i="14"/>
  <c r="BZ106" i="14"/>
  <c r="BY106" i="14"/>
  <c r="BW106" i="14"/>
  <c r="BV106" i="14"/>
  <c r="BT106" i="14"/>
  <c r="BS106" i="14"/>
  <c r="BQ106" i="14"/>
  <c r="BN106" i="14"/>
  <c r="BM106" i="14"/>
  <c r="BK106" i="14"/>
  <c r="BJ106" i="14"/>
  <c r="BH106" i="14"/>
  <c r="BG106" i="14"/>
  <c r="BE106" i="14"/>
  <c r="BD106" i="14"/>
  <c r="BB106" i="14"/>
  <c r="BA106" i="14"/>
  <c r="AY106" i="14"/>
  <c r="AX106" i="14"/>
  <c r="AV106" i="14"/>
  <c r="AU106" i="14"/>
  <c r="AS106" i="14"/>
  <c r="AR106" i="14"/>
  <c r="CC105" i="14"/>
  <c r="CB105" i="14"/>
  <c r="CC104" i="14"/>
  <c r="CB104" i="14"/>
  <c r="CA104" i="14"/>
  <c r="BX104" i="14"/>
  <c r="BU104" i="14"/>
  <c r="BR104" i="14"/>
  <c r="BO104" i="14"/>
  <c r="BL104" i="14"/>
  <c r="BI104" i="14"/>
  <c r="BF104" i="14"/>
  <c r="BC104" i="14"/>
  <c r="AZ104" i="14"/>
  <c r="AW104" i="14"/>
  <c r="AT104" i="14"/>
  <c r="CC103" i="14"/>
  <c r="CB103" i="14"/>
  <c r="CA103" i="14"/>
  <c r="BX103" i="14"/>
  <c r="BU103" i="14"/>
  <c r="BR103" i="14"/>
  <c r="BO103" i="14"/>
  <c r="BL103" i="14"/>
  <c r="BI103" i="14"/>
  <c r="BF103" i="14"/>
  <c r="BC103" i="14"/>
  <c r="AZ103" i="14"/>
  <c r="AW103" i="14"/>
  <c r="AT103" i="14"/>
  <c r="CC102" i="14"/>
  <c r="CB102" i="14"/>
  <c r="CA102" i="14"/>
  <c r="BX102" i="14"/>
  <c r="BU102" i="14"/>
  <c r="BR102" i="14"/>
  <c r="BO102" i="14"/>
  <c r="BL102" i="14"/>
  <c r="BI102" i="14"/>
  <c r="BF102" i="14"/>
  <c r="BC102" i="14"/>
  <c r="AZ102" i="14"/>
  <c r="AW102" i="14"/>
  <c r="AT102" i="14"/>
  <c r="CC101" i="14"/>
  <c r="CB101" i="14"/>
  <c r="CA101" i="14"/>
  <c r="BX101" i="14"/>
  <c r="BU101" i="14"/>
  <c r="BR101" i="14"/>
  <c r="BO101" i="14"/>
  <c r="BL101" i="14"/>
  <c r="BI101" i="14"/>
  <c r="BF101" i="14"/>
  <c r="BC101" i="14"/>
  <c r="AZ101" i="14"/>
  <c r="AW101" i="14"/>
  <c r="AT101" i="14"/>
  <c r="CC100" i="14"/>
  <c r="CB100" i="14"/>
  <c r="BZ99" i="14"/>
  <c r="BY99" i="14"/>
  <c r="BW99" i="14"/>
  <c r="BV99" i="14"/>
  <c r="BT99" i="14"/>
  <c r="BS99" i="14"/>
  <c r="BQ99" i="14"/>
  <c r="BP99" i="14"/>
  <c r="BN99" i="14"/>
  <c r="BM99" i="14"/>
  <c r="BK99" i="14"/>
  <c r="BJ99" i="14"/>
  <c r="BH99" i="14"/>
  <c r="BG99" i="14"/>
  <c r="BE99" i="14"/>
  <c r="BD99" i="14"/>
  <c r="BB99" i="14"/>
  <c r="BA99" i="14"/>
  <c r="AY99" i="14"/>
  <c r="AX99" i="14"/>
  <c r="AV99" i="14"/>
  <c r="AU99" i="14"/>
  <c r="AS99" i="14"/>
  <c r="AR99" i="14"/>
  <c r="CC98" i="14"/>
  <c r="CB98" i="14"/>
  <c r="CA98" i="14"/>
  <c r="BX98" i="14"/>
  <c r="BU98" i="14"/>
  <c r="BR98" i="14"/>
  <c r="BO98" i="14"/>
  <c r="BL98" i="14"/>
  <c r="BI98" i="14"/>
  <c r="BF98" i="14"/>
  <c r="BC98" i="14"/>
  <c r="AZ98" i="14"/>
  <c r="AW98" i="14"/>
  <c r="AT98" i="14"/>
  <c r="CC97" i="14"/>
  <c r="CB97" i="14"/>
  <c r="CA97" i="14"/>
  <c r="BX97" i="14"/>
  <c r="BU97" i="14"/>
  <c r="BR97" i="14"/>
  <c r="BO97" i="14"/>
  <c r="BL97" i="14"/>
  <c r="BI97" i="14"/>
  <c r="BF97" i="14"/>
  <c r="BC97" i="14"/>
  <c r="AZ97" i="14"/>
  <c r="AW97" i="14"/>
  <c r="AT97" i="14"/>
  <c r="CC96" i="14"/>
  <c r="CB96" i="14"/>
  <c r="CA96" i="14"/>
  <c r="BX96" i="14"/>
  <c r="BU96" i="14"/>
  <c r="BR96" i="14"/>
  <c r="BO96" i="14"/>
  <c r="BL96" i="14"/>
  <c r="BI96" i="14"/>
  <c r="BF96" i="14"/>
  <c r="BC96" i="14"/>
  <c r="AZ96" i="14"/>
  <c r="AW96" i="14"/>
  <c r="AT96" i="14"/>
  <c r="CC95" i="14"/>
  <c r="CB95" i="14"/>
  <c r="BZ93" i="14"/>
  <c r="BY93" i="14"/>
  <c r="BW93" i="14"/>
  <c r="BV93" i="14"/>
  <c r="BT93" i="14"/>
  <c r="BS93" i="14"/>
  <c r="BQ93" i="14"/>
  <c r="BP93" i="14"/>
  <c r="BN93" i="14"/>
  <c r="BM93" i="14"/>
  <c r="BK93" i="14"/>
  <c r="BJ93" i="14"/>
  <c r="BH93" i="14"/>
  <c r="BG93" i="14"/>
  <c r="BE93" i="14"/>
  <c r="BD93" i="14"/>
  <c r="BB93" i="14"/>
  <c r="BA93" i="14"/>
  <c r="AY93" i="14"/>
  <c r="AX93" i="14"/>
  <c r="AV93" i="14"/>
  <c r="AU93" i="14"/>
  <c r="AS93" i="14"/>
  <c r="AR93" i="14"/>
  <c r="CC92" i="14"/>
  <c r="CB92" i="14"/>
  <c r="CA92" i="14"/>
  <c r="BX92" i="14"/>
  <c r="BU92" i="14"/>
  <c r="BR92" i="14"/>
  <c r="BO92" i="14"/>
  <c r="BL92" i="14"/>
  <c r="BI92" i="14"/>
  <c r="BF92" i="14"/>
  <c r="BC92" i="14"/>
  <c r="AZ92" i="14"/>
  <c r="AW92" i="14"/>
  <c r="AT92" i="14"/>
  <c r="CC91" i="14"/>
  <c r="CB91" i="14"/>
  <c r="BZ90" i="14"/>
  <c r="BY90" i="14"/>
  <c r="BW90" i="14"/>
  <c r="BV90" i="14"/>
  <c r="BT90" i="14"/>
  <c r="BS90" i="14"/>
  <c r="BQ90" i="14"/>
  <c r="BP90" i="14"/>
  <c r="BN90" i="14"/>
  <c r="BM90" i="14"/>
  <c r="BK90" i="14"/>
  <c r="BJ90" i="14"/>
  <c r="BH90" i="14"/>
  <c r="BG90" i="14"/>
  <c r="BE90" i="14"/>
  <c r="BD90" i="14"/>
  <c r="BB90" i="14"/>
  <c r="BA90" i="14"/>
  <c r="AY90" i="14"/>
  <c r="AX90" i="14"/>
  <c r="AV90" i="14"/>
  <c r="AU90" i="14"/>
  <c r="AS90" i="14"/>
  <c r="AR90" i="14"/>
  <c r="CC89" i="14"/>
  <c r="CB89" i="14"/>
  <c r="CC88" i="14"/>
  <c r="CB88" i="14"/>
  <c r="CA88" i="14"/>
  <c r="BX88" i="14"/>
  <c r="BU88" i="14"/>
  <c r="BR88" i="14"/>
  <c r="BO88" i="14"/>
  <c r="BL88" i="14"/>
  <c r="BI88" i="14"/>
  <c r="BF88" i="14"/>
  <c r="BC88" i="14"/>
  <c r="AZ88" i="14"/>
  <c r="AW88" i="14"/>
  <c r="AT88" i="14"/>
  <c r="CC87" i="14"/>
  <c r="CB87" i="14"/>
  <c r="CA87" i="14"/>
  <c r="BX87" i="14"/>
  <c r="BU87" i="14"/>
  <c r="BR87" i="14"/>
  <c r="BO87" i="14"/>
  <c r="BL87" i="14"/>
  <c r="BI87" i="14"/>
  <c r="BF87" i="14"/>
  <c r="BC87" i="14"/>
  <c r="AZ87" i="14"/>
  <c r="AW87" i="14"/>
  <c r="AT87" i="14"/>
  <c r="CC86" i="14"/>
  <c r="CB86" i="14"/>
  <c r="CA86" i="14"/>
  <c r="BX86" i="14"/>
  <c r="BU86" i="14"/>
  <c r="BR86" i="14"/>
  <c r="BO86" i="14"/>
  <c r="BL86" i="14"/>
  <c r="BI86" i="14"/>
  <c r="BF86" i="14"/>
  <c r="BC86" i="14"/>
  <c r="AZ86" i="14"/>
  <c r="AW86" i="14"/>
  <c r="AT86" i="14"/>
  <c r="CC85" i="14"/>
  <c r="CB85" i="14"/>
  <c r="CA85" i="14"/>
  <c r="BX85" i="14"/>
  <c r="BU85" i="14"/>
  <c r="BR85" i="14"/>
  <c r="BO85" i="14"/>
  <c r="BL85" i="14"/>
  <c r="BI85" i="14"/>
  <c r="BF85" i="14"/>
  <c r="BC85" i="14"/>
  <c r="AZ85" i="14"/>
  <c r="AW85" i="14"/>
  <c r="AT85" i="14"/>
  <c r="CC84" i="14"/>
  <c r="CB84" i="14"/>
  <c r="BZ83" i="14"/>
  <c r="BY83" i="14"/>
  <c r="BW83" i="14"/>
  <c r="BV83" i="14"/>
  <c r="BT83" i="14"/>
  <c r="BS83" i="14"/>
  <c r="BQ83" i="14"/>
  <c r="BP83" i="14"/>
  <c r="BN83" i="14"/>
  <c r="BM83" i="14"/>
  <c r="BK83" i="14"/>
  <c r="BJ83" i="14"/>
  <c r="BH83" i="14"/>
  <c r="BG83" i="14"/>
  <c r="BE83" i="14"/>
  <c r="BD83" i="14"/>
  <c r="BB83" i="14"/>
  <c r="BA83" i="14"/>
  <c r="AY83" i="14"/>
  <c r="AX83" i="14"/>
  <c r="AV83" i="14"/>
  <c r="AU83" i="14"/>
  <c r="AS83" i="14"/>
  <c r="AR83" i="14"/>
  <c r="CC82" i="14"/>
  <c r="CB82" i="14"/>
  <c r="CA82" i="14"/>
  <c r="BX82" i="14"/>
  <c r="BU82" i="14"/>
  <c r="BR82" i="14"/>
  <c r="BO82" i="14"/>
  <c r="BL82" i="14"/>
  <c r="BI82" i="14"/>
  <c r="BF82" i="14"/>
  <c r="BC82" i="14"/>
  <c r="AZ82" i="14"/>
  <c r="AW82" i="14"/>
  <c r="AT82" i="14"/>
  <c r="CC81" i="14"/>
  <c r="CB81" i="14"/>
  <c r="CA81" i="14"/>
  <c r="BX81" i="14"/>
  <c r="BU81" i="14"/>
  <c r="BR81" i="14"/>
  <c r="BO81" i="14"/>
  <c r="BL81" i="14"/>
  <c r="BI81" i="14"/>
  <c r="BF81" i="14"/>
  <c r="BC81" i="14"/>
  <c r="AZ81" i="14"/>
  <c r="AW81" i="14"/>
  <c r="AT81" i="14"/>
  <c r="CC80" i="14"/>
  <c r="CB80" i="14"/>
  <c r="CA80" i="14"/>
  <c r="BX80" i="14"/>
  <c r="BU80" i="14"/>
  <c r="BR80" i="14"/>
  <c r="BO80" i="14"/>
  <c r="BL80" i="14"/>
  <c r="BI80" i="14"/>
  <c r="BF80" i="14"/>
  <c r="BC80" i="14"/>
  <c r="AZ80" i="14"/>
  <c r="AW80" i="14"/>
  <c r="AT80" i="14"/>
  <c r="CC79" i="14"/>
  <c r="CB79" i="14"/>
  <c r="BZ77" i="14"/>
  <c r="BY77" i="14"/>
  <c r="BW77" i="14"/>
  <c r="BV77" i="14"/>
  <c r="BT77" i="14"/>
  <c r="BS77" i="14"/>
  <c r="BQ77" i="14"/>
  <c r="BP77" i="14"/>
  <c r="BN77" i="14"/>
  <c r="BM77" i="14"/>
  <c r="BK77" i="14"/>
  <c r="BJ77" i="14"/>
  <c r="BH77" i="14"/>
  <c r="BG77" i="14"/>
  <c r="BE77" i="14"/>
  <c r="BD77" i="14"/>
  <c r="BB77" i="14"/>
  <c r="BA77" i="14"/>
  <c r="AY77" i="14"/>
  <c r="AX77" i="14"/>
  <c r="AV77" i="14"/>
  <c r="AU77" i="14"/>
  <c r="AS77" i="14"/>
  <c r="AR77" i="14"/>
  <c r="CC76" i="14"/>
  <c r="CB76" i="14"/>
  <c r="CA76" i="14"/>
  <c r="BX76" i="14"/>
  <c r="BU76" i="14"/>
  <c r="BR76" i="14"/>
  <c r="BO76" i="14"/>
  <c r="BL76" i="14"/>
  <c r="BI76" i="14"/>
  <c r="BF76" i="14"/>
  <c r="BC76" i="14"/>
  <c r="AZ76" i="14"/>
  <c r="AW76" i="14"/>
  <c r="AT76" i="14"/>
  <c r="CC75" i="14"/>
  <c r="CB75" i="14"/>
  <c r="BZ74" i="14"/>
  <c r="BY74" i="14"/>
  <c r="BW74" i="14"/>
  <c r="BV74" i="14"/>
  <c r="BT74" i="14"/>
  <c r="BS74" i="14"/>
  <c r="BQ74" i="14"/>
  <c r="BP74" i="14"/>
  <c r="BN74" i="14"/>
  <c r="BM74" i="14"/>
  <c r="BK74" i="14"/>
  <c r="BJ74" i="14"/>
  <c r="BH74" i="14"/>
  <c r="BG74" i="14"/>
  <c r="BE74" i="14"/>
  <c r="BD74" i="14"/>
  <c r="BB74" i="14"/>
  <c r="BA74" i="14"/>
  <c r="AY74" i="14"/>
  <c r="AX74" i="14"/>
  <c r="AV74" i="14"/>
  <c r="AU74" i="14"/>
  <c r="AS74" i="14"/>
  <c r="AR74" i="14"/>
  <c r="CC73" i="14"/>
  <c r="CB73" i="14"/>
  <c r="CA73" i="14"/>
  <c r="BX73" i="14"/>
  <c r="BU73" i="14"/>
  <c r="BR73" i="14"/>
  <c r="BO73" i="14"/>
  <c r="BL73" i="14"/>
  <c r="BI73" i="14"/>
  <c r="BF73" i="14"/>
  <c r="BC73" i="14"/>
  <c r="AZ73" i="14"/>
  <c r="AW73" i="14"/>
  <c r="AT73" i="14"/>
  <c r="CC72" i="14"/>
  <c r="CB72" i="14"/>
  <c r="CA72" i="14"/>
  <c r="BX72" i="14"/>
  <c r="BU72" i="14"/>
  <c r="BR72" i="14"/>
  <c r="BO72" i="14"/>
  <c r="BL72" i="14"/>
  <c r="BI72" i="14"/>
  <c r="BF72" i="14"/>
  <c r="BC72" i="14"/>
  <c r="AZ72" i="14"/>
  <c r="AW72" i="14"/>
  <c r="AT72" i="14"/>
  <c r="CC71" i="14"/>
  <c r="CB71" i="14"/>
  <c r="CA71" i="14"/>
  <c r="BX71" i="14"/>
  <c r="BU71" i="14"/>
  <c r="BR71" i="14"/>
  <c r="BO71" i="14"/>
  <c r="BL71" i="14"/>
  <c r="BI71" i="14"/>
  <c r="BF71" i="14"/>
  <c r="BC71" i="14"/>
  <c r="AZ71" i="14"/>
  <c r="AW71" i="14"/>
  <c r="AT71" i="14"/>
  <c r="CC70" i="14"/>
  <c r="CB70" i="14"/>
  <c r="CA70" i="14"/>
  <c r="BX70" i="14"/>
  <c r="BU70" i="14"/>
  <c r="BR70" i="14"/>
  <c r="BO70" i="14"/>
  <c r="BL70" i="14"/>
  <c r="BI70" i="14"/>
  <c r="BF70" i="14"/>
  <c r="BC70" i="14"/>
  <c r="AZ70" i="14"/>
  <c r="AW70" i="14"/>
  <c r="AT70" i="14"/>
  <c r="CC69" i="14"/>
  <c r="CB69" i="14"/>
  <c r="CC68" i="14"/>
  <c r="CB68" i="14"/>
  <c r="BZ67" i="14"/>
  <c r="BY67" i="14"/>
  <c r="BW67" i="14"/>
  <c r="BV67" i="14"/>
  <c r="BT67" i="14"/>
  <c r="BS67" i="14"/>
  <c r="BQ67" i="14"/>
  <c r="BP67" i="14"/>
  <c r="BN67" i="14"/>
  <c r="BM67" i="14"/>
  <c r="BK67" i="14"/>
  <c r="BJ67" i="14"/>
  <c r="BH67" i="14"/>
  <c r="BG67" i="14"/>
  <c r="BE67" i="14"/>
  <c r="BD67" i="14"/>
  <c r="BB67" i="14"/>
  <c r="BA67" i="14"/>
  <c r="AY67" i="14"/>
  <c r="AX67" i="14"/>
  <c r="AV67" i="14"/>
  <c r="AU67" i="14"/>
  <c r="AS67" i="14"/>
  <c r="AR67" i="14"/>
  <c r="CC66" i="14"/>
  <c r="CB66" i="14"/>
  <c r="CC65" i="14"/>
  <c r="CB65" i="14"/>
  <c r="CA65" i="14"/>
  <c r="BX65" i="14"/>
  <c r="BU65" i="14"/>
  <c r="BR65" i="14"/>
  <c r="BO65" i="14"/>
  <c r="BL65" i="14"/>
  <c r="BI65" i="14"/>
  <c r="BF65" i="14"/>
  <c r="BC65" i="14"/>
  <c r="AZ65" i="14"/>
  <c r="AW65" i="14"/>
  <c r="AT65" i="14"/>
  <c r="CC64" i="14"/>
  <c r="CB64" i="14"/>
  <c r="CA64" i="14"/>
  <c r="BX64" i="14"/>
  <c r="BU64" i="14"/>
  <c r="BR64" i="14"/>
  <c r="BO64" i="14"/>
  <c r="BL64" i="14"/>
  <c r="BI64" i="14"/>
  <c r="BF64" i="14"/>
  <c r="BC64" i="14"/>
  <c r="AZ64" i="14"/>
  <c r="AW64" i="14"/>
  <c r="AT64" i="14"/>
  <c r="CC63" i="14"/>
  <c r="CB63" i="14"/>
  <c r="BZ61" i="14"/>
  <c r="BY61" i="14"/>
  <c r="BW61" i="14"/>
  <c r="BV61" i="14"/>
  <c r="BT61" i="14"/>
  <c r="BS61" i="14"/>
  <c r="BQ61" i="14"/>
  <c r="BP61" i="14"/>
  <c r="BN61" i="14"/>
  <c r="BM61" i="14"/>
  <c r="BK61" i="14"/>
  <c r="BJ61" i="14"/>
  <c r="BH61" i="14"/>
  <c r="BG61" i="14"/>
  <c r="BE61" i="14"/>
  <c r="BD61" i="14"/>
  <c r="BB61" i="14"/>
  <c r="BA61" i="14"/>
  <c r="AY61" i="14"/>
  <c r="AX61" i="14"/>
  <c r="AV61" i="14"/>
  <c r="AU61" i="14"/>
  <c r="AS61" i="14"/>
  <c r="AR61" i="14"/>
  <c r="CC60" i="14"/>
  <c r="CB60" i="14"/>
  <c r="CA60" i="14"/>
  <c r="BX60" i="14"/>
  <c r="BU60" i="14"/>
  <c r="BR60" i="14"/>
  <c r="BO60" i="14"/>
  <c r="BL60" i="14"/>
  <c r="BI60" i="14"/>
  <c r="BF60" i="14"/>
  <c r="BC60" i="14"/>
  <c r="AZ60" i="14"/>
  <c r="AW60" i="14"/>
  <c r="AT60" i="14"/>
  <c r="CC59" i="14"/>
  <c r="CB59" i="14"/>
  <c r="BZ58" i="14"/>
  <c r="BY58" i="14"/>
  <c r="BW58" i="14"/>
  <c r="BV58" i="14"/>
  <c r="BT58" i="14"/>
  <c r="BS58" i="14"/>
  <c r="BQ58" i="14"/>
  <c r="BP58" i="14"/>
  <c r="BN58" i="14"/>
  <c r="BM58" i="14"/>
  <c r="BK58" i="14"/>
  <c r="BJ58" i="14"/>
  <c r="BH58" i="14"/>
  <c r="BG58" i="14"/>
  <c r="BE58" i="14"/>
  <c r="BD58" i="14"/>
  <c r="BB58" i="14"/>
  <c r="BA58" i="14"/>
  <c r="AY58" i="14"/>
  <c r="AX58" i="14"/>
  <c r="AV58" i="14"/>
  <c r="AU58" i="14"/>
  <c r="AS58" i="14"/>
  <c r="AR58" i="14"/>
  <c r="CC57" i="14"/>
  <c r="CB57" i="14"/>
  <c r="CC56" i="14"/>
  <c r="CB56" i="14"/>
  <c r="CA56" i="14"/>
  <c r="BX56" i="14"/>
  <c r="BU56" i="14"/>
  <c r="BR56" i="14"/>
  <c r="BO56" i="14"/>
  <c r="BL56" i="14"/>
  <c r="BI56" i="14"/>
  <c r="BF56" i="14"/>
  <c r="BC56" i="14"/>
  <c r="AZ56" i="14"/>
  <c r="AW56" i="14"/>
  <c r="AT56" i="14"/>
  <c r="CC55" i="14"/>
  <c r="CB55" i="14"/>
  <c r="CA55" i="14"/>
  <c r="BX55" i="14"/>
  <c r="BU55" i="14"/>
  <c r="BR55" i="14"/>
  <c r="BO55" i="14"/>
  <c r="BL55" i="14"/>
  <c r="BI55" i="14"/>
  <c r="BF55" i="14"/>
  <c r="BC55" i="14"/>
  <c r="AZ55" i="14"/>
  <c r="AW55" i="14"/>
  <c r="AT55" i="14"/>
  <c r="CC54" i="14"/>
  <c r="CB54" i="14"/>
  <c r="CA54" i="14"/>
  <c r="BX54" i="14"/>
  <c r="BU54" i="14"/>
  <c r="BR54" i="14"/>
  <c r="BO54" i="14"/>
  <c r="BL54" i="14"/>
  <c r="BI54" i="14"/>
  <c r="BF54" i="14"/>
  <c r="BC54" i="14"/>
  <c r="AZ54" i="14"/>
  <c r="AW54" i="14"/>
  <c r="AT54" i="14"/>
  <c r="CC53" i="14"/>
  <c r="CB53" i="14"/>
  <c r="CA53" i="14"/>
  <c r="BX53" i="14"/>
  <c r="BU53" i="14"/>
  <c r="BR53" i="14"/>
  <c r="BO53" i="14"/>
  <c r="BL53" i="14"/>
  <c r="BI53" i="14"/>
  <c r="BF53" i="14"/>
  <c r="BC53" i="14"/>
  <c r="AZ53" i="14"/>
  <c r="AW53" i="14"/>
  <c r="AT53" i="14"/>
  <c r="CC52" i="14"/>
  <c r="CB52" i="14"/>
  <c r="BZ51" i="14"/>
  <c r="BY51" i="14"/>
  <c r="BW51" i="14"/>
  <c r="BV51" i="14"/>
  <c r="BT51" i="14"/>
  <c r="BS51" i="14"/>
  <c r="BQ51" i="14"/>
  <c r="BP51" i="14"/>
  <c r="BN51" i="14"/>
  <c r="BM51" i="14"/>
  <c r="BJ51" i="14"/>
  <c r="BH51" i="14"/>
  <c r="BG51" i="14"/>
  <c r="BE51" i="14"/>
  <c r="BD51" i="14"/>
  <c r="BB51" i="14"/>
  <c r="BA51" i="14"/>
  <c r="AY51" i="14"/>
  <c r="AX51" i="14"/>
  <c r="AV51" i="14"/>
  <c r="AU51" i="14"/>
  <c r="AS51" i="14"/>
  <c r="AR51" i="14"/>
  <c r="CC50" i="14"/>
  <c r="CB50" i="14"/>
  <c r="CA50" i="14"/>
  <c r="BX50" i="14"/>
  <c r="BU50" i="14"/>
  <c r="BR50" i="14"/>
  <c r="BO50" i="14"/>
  <c r="BL50" i="14"/>
  <c r="BI50" i="14"/>
  <c r="BF50" i="14"/>
  <c r="BC50" i="14"/>
  <c r="AZ50" i="14"/>
  <c r="AW50" i="14"/>
  <c r="AT50" i="14"/>
  <c r="CC49" i="14"/>
  <c r="CB49" i="14"/>
  <c r="CA49" i="14"/>
  <c r="BX49" i="14"/>
  <c r="BU49" i="14"/>
  <c r="BR49" i="14"/>
  <c r="BO49" i="14"/>
  <c r="BL49" i="14"/>
  <c r="BI49" i="14"/>
  <c r="BF49" i="14"/>
  <c r="BC49" i="14"/>
  <c r="AZ49" i="14"/>
  <c r="AW49" i="14"/>
  <c r="AT49" i="14"/>
  <c r="CC48" i="14"/>
  <c r="CB48" i="14"/>
  <c r="CA48" i="14"/>
  <c r="BX48" i="14"/>
  <c r="BU48" i="14"/>
  <c r="BR48" i="14"/>
  <c r="BO48" i="14"/>
  <c r="BL48" i="14"/>
  <c r="BI48" i="14"/>
  <c r="BF48" i="14"/>
  <c r="BC48" i="14"/>
  <c r="AZ48" i="14"/>
  <c r="AW48" i="14"/>
  <c r="AT48" i="14"/>
  <c r="CC47" i="14"/>
  <c r="CB47" i="14"/>
  <c r="BZ45" i="14"/>
  <c r="BY45" i="14"/>
  <c r="BW45" i="14"/>
  <c r="BV45" i="14"/>
  <c r="BT45" i="14"/>
  <c r="BS45" i="14"/>
  <c r="BQ45" i="14"/>
  <c r="BP45" i="14"/>
  <c r="BN45" i="14"/>
  <c r="BM45" i="14"/>
  <c r="BK45" i="14"/>
  <c r="BJ45" i="14"/>
  <c r="BH45" i="14"/>
  <c r="BG45" i="14"/>
  <c r="BE45" i="14"/>
  <c r="BD45" i="14"/>
  <c r="BB45" i="14"/>
  <c r="BA45" i="14"/>
  <c r="AY45" i="14"/>
  <c r="AX45" i="14"/>
  <c r="AV45" i="14"/>
  <c r="AU45" i="14"/>
  <c r="AS45" i="14"/>
  <c r="AR45" i="14"/>
  <c r="CC44" i="14"/>
  <c r="CB44" i="14"/>
  <c r="CA44" i="14"/>
  <c r="BX44" i="14"/>
  <c r="BU44" i="14"/>
  <c r="BR44" i="14"/>
  <c r="BO44" i="14"/>
  <c r="BL44" i="14"/>
  <c r="BI44" i="14"/>
  <c r="BF44" i="14"/>
  <c r="BC44" i="14"/>
  <c r="AZ44" i="14"/>
  <c r="AW44" i="14"/>
  <c r="AT44" i="14"/>
  <c r="CC43" i="14"/>
  <c r="CB43" i="14"/>
  <c r="BZ42" i="14"/>
  <c r="BY42" i="14"/>
  <c r="BW42" i="14"/>
  <c r="BV42" i="14"/>
  <c r="BT42" i="14"/>
  <c r="BS42" i="14"/>
  <c r="BQ42" i="14"/>
  <c r="BP42" i="14"/>
  <c r="BN42" i="14"/>
  <c r="BM42" i="14"/>
  <c r="BK42" i="14"/>
  <c r="BJ42" i="14"/>
  <c r="BH42" i="14"/>
  <c r="BG42" i="14"/>
  <c r="BE42" i="14"/>
  <c r="BD42" i="14"/>
  <c r="BB42" i="14"/>
  <c r="BA42" i="14"/>
  <c r="AY42" i="14"/>
  <c r="AX42" i="14"/>
  <c r="AV42" i="14"/>
  <c r="AU42" i="14"/>
  <c r="AS42" i="14"/>
  <c r="AR42" i="14"/>
  <c r="CC41" i="14"/>
  <c r="CB41" i="14"/>
  <c r="CA41" i="14"/>
  <c r="BX41" i="14"/>
  <c r="BU41" i="14"/>
  <c r="BR41" i="14"/>
  <c r="BO41" i="14"/>
  <c r="BL41" i="14"/>
  <c r="BI41" i="14"/>
  <c r="BF41" i="14"/>
  <c r="BC41" i="14"/>
  <c r="AZ41" i="14"/>
  <c r="AW41" i="14"/>
  <c r="AT41" i="14"/>
  <c r="CC40" i="14"/>
  <c r="CB40" i="14"/>
  <c r="CA40" i="14"/>
  <c r="BX40" i="14"/>
  <c r="BU40" i="14"/>
  <c r="BR40" i="14"/>
  <c r="BO40" i="14"/>
  <c r="BL40" i="14"/>
  <c r="BI40" i="14"/>
  <c r="BF40" i="14"/>
  <c r="BC40" i="14"/>
  <c r="AZ40" i="14"/>
  <c r="AW40" i="14"/>
  <c r="AT40" i="14"/>
  <c r="CC39" i="14"/>
  <c r="CB39" i="14"/>
  <c r="CA39" i="14"/>
  <c r="BX39" i="14"/>
  <c r="BU39" i="14"/>
  <c r="BR39" i="14"/>
  <c r="BO39" i="14"/>
  <c r="BL39" i="14"/>
  <c r="BI39" i="14"/>
  <c r="BF39" i="14"/>
  <c r="BC39" i="14"/>
  <c r="AZ39" i="14"/>
  <c r="AW39" i="14"/>
  <c r="AT39" i="14"/>
  <c r="CC38" i="14"/>
  <c r="CB38" i="14"/>
  <c r="CA38" i="14"/>
  <c r="BX38" i="14"/>
  <c r="BU38" i="14"/>
  <c r="BR38" i="14"/>
  <c r="BO38" i="14"/>
  <c r="BL38" i="14"/>
  <c r="BI38" i="14"/>
  <c r="BF38" i="14"/>
  <c r="BC38" i="14"/>
  <c r="AZ38" i="14"/>
  <c r="AW38" i="14"/>
  <c r="AT38" i="14"/>
  <c r="CC37" i="14"/>
  <c r="CB37" i="14"/>
  <c r="CA37" i="14"/>
  <c r="BX37" i="14"/>
  <c r="BU37" i="14"/>
  <c r="BR37" i="14"/>
  <c r="BO37" i="14"/>
  <c r="BL37" i="14"/>
  <c r="BI37" i="14"/>
  <c r="BF37" i="14"/>
  <c r="BC37" i="14"/>
  <c r="AZ37" i="14"/>
  <c r="AW37" i="14"/>
  <c r="AT37" i="14"/>
  <c r="CC36" i="14"/>
  <c r="CB36" i="14"/>
  <c r="BZ35" i="14"/>
  <c r="BY35" i="14"/>
  <c r="BW35" i="14"/>
  <c r="BV35" i="14"/>
  <c r="BT35" i="14"/>
  <c r="BS35" i="14"/>
  <c r="BQ35" i="14"/>
  <c r="BP35" i="14"/>
  <c r="BN35" i="14"/>
  <c r="BM35" i="14"/>
  <c r="BK35" i="14"/>
  <c r="BJ35" i="14"/>
  <c r="BH35" i="14"/>
  <c r="BG35" i="14"/>
  <c r="BE35" i="14"/>
  <c r="BD35" i="14"/>
  <c r="BB35" i="14"/>
  <c r="BA35" i="14"/>
  <c r="AY35" i="14"/>
  <c r="AX35" i="14"/>
  <c r="AV35" i="14"/>
  <c r="AU35" i="14"/>
  <c r="AS35" i="14"/>
  <c r="AR35" i="14"/>
  <c r="CC34" i="14"/>
  <c r="CB34" i="14"/>
  <c r="CA34" i="14"/>
  <c r="BX34" i="14"/>
  <c r="BU34" i="14"/>
  <c r="BR34" i="14"/>
  <c r="BO34" i="14"/>
  <c r="BL34" i="14"/>
  <c r="BI34" i="14"/>
  <c r="BF34" i="14"/>
  <c r="BC34" i="14"/>
  <c r="AZ34" i="14"/>
  <c r="AW34" i="14"/>
  <c r="AT34" i="14"/>
  <c r="CC33" i="14"/>
  <c r="CB33" i="14"/>
  <c r="CA33" i="14"/>
  <c r="BX33" i="14"/>
  <c r="BU33" i="14"/>
  <c r="BR33" i="14"/>
  <c r="BO33" i="14"/>
  <c r="BL33" i="14"/>
  <c r="BI33" i="14"/>
  <c r="BF33" i="14"/>
  <c r="BC33" i="14"/>
  <c r="AZ33" i="14"/>
  <c r="AW33" i="14"/>
  <c r="AT33" i="14"/>
  <c r="CC32" i="14"/>
  <c r="CB32" i="14"/>
  <c r="CA32" i="14"/>
  <c r="BX32" i="14"/>
  <c r="BU32" i="14"/>
  <c r="BR32" i="14"/>
  <c r="BO32" i="14"/>
  <c r="BL32" i="14"/>
  <c r="BI32" i="14"/>
  <c r="BF32" i="14"/>
  <c r="BC32" i="14"/>
  <c r="AZ32" i="14"/>
  <c r="AW32" i="14"/>
  <c r="AT32" i="14"/>
  <c r="CC31" i="14"/>
  <c r="CB31" i="14"/>
  <c r="BY29" i="14"/>
  <c r="BW29" i="14"/>
  <c r="BV29" i="14"/>
  <c r="BT29" i="14"/>
  <c r="BS29" i="14"/>
  <c r="BQ29" i="14"/>
  <c r="BP29" i="14"/>
  <c r="BN29" i="14"/>
  <c r="BM29" i="14"/>
  <c r="BK29" i="14"/>
  <c r="BJ29" i="14"/>
  <c r="BH29" i="14"/>
  <c r="BG29" i="14"/>
  <c r="BE29" i="14"/>
  <c r="BD29" i="14"/>
  <c r="BB29" i="14"/>
  <c r="BA29" i="14"/>
  <c r="AY29" i="14"/>
  <c r="AX29" i="14"/>
  <c r="AV29" i="14"/>
  <c r="AU29" i="14"/>
  <c r="AS29" i="14"/>
  <c r="AR29" i="14"/>
  <c r="CC28" i="14"/>
  <c r="CB28" i="14"/>
  <c r="CA28" i="14"/>
  <c r="BX28" i="14"/>
  <c r="BU28" i="14"/>
  <c r="BR28" i="14"/>
  <c r="BO28" i="14"/>
  <c r="BL28" i="14"/>
  <c r="BI28" i="14"/>
  <c r="BF28" i="14"/>
  <c r="BC28" i="14"/>
  <c r="AZ28" i="14"/>
  <c r="AW28" i="14"/>
  <c r="AT28" i="14"/>
  <c r="CC27" i="14"/>
  <c r="CB27" i="14"/>
  <c r="BY26" i="14"/>
  <c r="BW26" i="14"/>
  <c r="BV26" i="14"/>
  <c r="BT26" i="14"/>
  <c r="BS26" i="14"/>
  <c r="BQ26" i="14"/>
  <c r="BP26" i="14"/>
  <c r="BN26" i="14"/>
  <c r="BM26" i="14"/>
  <c r="BK26" i="14"/>
  <c r="BJ26" i="14"/>
  <c r="BH26" i="14"/>
  <c r="BG26" i="14"/>
  <c r="BE26" i="14"/>
  <c r="BD26" i="14"/>
  <c r="BB26" i="14"/>
  <c r="BA26" i="14"/>
  <c r="AY26" i="14"/>
  <c r="AX26" i="14"/>
  <c r="AV26" i="14"/>
  <c r="AU26" i="14"/>
  <c r="AS26" i="14"/>
  <c r="AR26" i="14"/>
  <c r="CC25" i="14"/>
  <c r="CB25" i="14"/>
  <c r="CC24" i="14"/>
  <c r="CB24" i="14"/>
  <c r="CA24" i="14"/>
  <c r="BX24" i="14"/>
  <c r="BU24" i="14"/>
  <c r="BR24" i="14"/>
  <c r="BO24" i="14"/>
  <c r="BL24" i="14"/>
  <c r="BI24" i="14"/>
  <c r="BF24" i="14"/>
  <c r="BC24" i="14"/>
  <c r="AZ24" i="14"/>
  <c r="AW24" i="14"/>
  <c r="AT24" i="14"/>
  <c r="CC23" i="14"/>
  <c r="CB23" i="14"/>
  <c r="CA23" i="14"/>
  <c r="BX23" i="14"/>
  <c r="BU23" i="14"/>
  <c r="BR23" i="14"/>
  <c r="BO23" i="14"/>
  <c r="BL23" i="14"/>
  <c r="BI23" i="14"/>
  <c r="BF23" i="14"/>
  <c r="BC23" i="14"/>
  <c r="AZ23" i="14"/>
  <c r="AW23" i="14"/>
  <c r="AT23" i="14"/>
  <c r="CC22" i="14"/>
  <c r="CB22" i="14"/>
  <c r="CA22" i="14"/>
  <c r="BX22" i="14"/>
  <c r="BU22" i="14"/>
  <c r="BR22" i="14"/>
  <c r="BO22" i="14"/>
  <c r="BL22" i="14"/>
  <c r="BI22" i="14"/>
  <c r="BF22" i="14"/>
  <c r="BC22" i="14"/>
  <c r="AZ22" i="14"/>
  <c r="AW22" i="14"/>
  <c r="AT22" i="14"/>
  <c r="CC21" i="14"/>
  <c r="CB21" i="14"/>
  <c r="CA21" i="14"/>
  <c r="BX21" i="14"/>
  <c r="BU21" i="14"/>
  <c r="BR21" i="14"/>
  <c r="BO21" i="14"/>
  <c r="BL21" i="14"/>
  <c r="BI21" i="14"/>
  <c r="BF21" i="14"/>
  <c r="BC21" i="14"/>
  <c r="AZ21" i="14"/>
  <c r="AW21" i="14"/>
  <c r="AT21" i="14"/>
  <c r="CC20" i="14"/>
  <c r="CB20" i="14"/>
  <c r="BZ19" i="14"/>
  <c r="BZ30" i="14" s="1"/>
  <c r="BY19" i="14"/>
  <c r="BW19" i="14"/>
  <c r="BV19" i="14"/>
  <c r="BT19" i="14"/>
  <c r="BS19" i="14"/>
  <c r="BQ19" i="14"/>
  <c r="BP19" i="14"/>
  <c r="BN19" i="14"/>
  <c r="BM19" i="14"/>
  <c r="BK19" i="14"/>
  <c r="BJ19" i="14"/>
  <c r="BH19" i="14"/>
  <c r="BG19" i="14"/>
  <c r="BE19" i="14"/>
  <c r="BD19" i="14"/>
  <c r="BB19" i="14"/>
  <c r="BA19" i="14"/>
  <c r="AY19" i="14"/>
  <c r="AX19" i="14"/>
  <c r="AV19" i="14"/>
  <c r="AU19" i="14"/>
  <c r="AS19" i="14"/>
  <c r="AR19" i="14"/>
  <c r="CC18" i="14"/>
  <c r="CB18" i="14"/>
  <c r="CA18" i="14"/>
  <c r="BX18" i="14"/>
  <c r="BU18" i="14"/>
  <c r="BR18" i="14"/>
  <c r="BO18" i="14"/>
  <c r="BL18" i="14"/>
  <c r="BI18" i="14"/>
  <c r="BF18" i="14"/>
  <c r="BC18" i="14"/>
  <c r="AZ18" i="14"/>
  <c r="AW18" i="14"/>
  <c r="AT18" i="14"/>
  <c r="CC17" i="14"/>
  <c r="CB17" i="14"/>
  <c r="CA17" i="14"/>
  <c r="BX17" i="14"/>
  <c r="BU17" i="14"/>
  <c r="BR17" i="14"/>
  <c r="BO17" i="14"/>
  <c r="BL17" i="14"/>
  <c r="BI17" i="14"/>
  <c r="BF17" i="14"/>
  <c r="BC17" i="14"/>
  <c r="AZ17" i="14"/>
  <c r="AW17" i="14"/>
  <c r="AT17" i="14"/>
  <c r="CC16" i="14"/>
  <c r="CB16" i="14"/>
  <c r="CA16" i="14"/>
  <c r="BX16" i="14"/>
  <c r="BU16" i="14"/>
  <c r="BR16" i="14"/>
  <c r="BO16" i="14"/>
  <c r="BL16" i="14"/>
  <c r="BI16" i="14"/>
  <c r="BF16" i="14"/>
  <c r="BC16" i="14"/>
  <c r="AZ16" i="14"/>
  <c r="AW16" i="14"/>
  <c r="AT16" i="14"/>
  <c r="AN232" i="14" l="1"/>
  <c r="BB228" i="14"/>
  <c r="BT227" i="14"/>
  <c r="AK231" i="14"/>
  <c r="S230" i="14"/>
  <c r="S231" i="14"/>
  <c r="P233" i="14"/>
  <c r="Y231" i="14"/>
  <c r="BA227" i="14"/>
  <c r="AV229" i="14"/>
  <c r="BN229" i="14"/>
  <c r="J233" i="14"/>
  <c r="AQ46" i="14"/>
  <c r="BY126" i="14"/>
  <c r="BY194" i="14"/>
  <c r="AK232" i="14"/>
  <c r="V231" i="14"/>
  <c r="AH233" i="14"/>
  <c r="M233" i="14"/>
  <c r="AZ67" i="14"/>
  <c r="AQ110" i="14"/>
  <c r="X234" i="14"/>
  <c r="AQ142" i="14"/>
  <c r="Y230" i="14"/>
  <c r="AK233" i="14"/>
  <c r="CD118" i="14"/>
  <c r="BC222" i="14"/>
  <c r="CD86" i="14"/>
  <c r="AZ90" i="14"/>
  <c r="P232" i="14"/>
  <c r="AB231" i="14"/>
  <c r="AB162" i="14"/>
  <c r="AE162" i="14"/>
  <c r="Y232" i="14"/>
  <c r="AB233" i="14"/>
  <c r="BE126" i="14"/>
  <c r="AK230" i="14"/>
  <c r="AZ115" i="14"/>
  <c r="CD56" i="14"/>
  <c r="CD65" i="14"/>
  <c r="CD72" i="14"/>
  <c r="BH227" i="14"/>
  <c r="BZ228" i="14"/>
  <c r="BT229" i="14"/>
  <c r="J162" i="14"/>
  <c r="M231" i="14"/>
  <c r="AQ94" i="14"/>
  <c r="Y233" i="14"/>
  <c r="S233" i="14"/>
  <c r="BL115" i="14"/>
  <c r="AE231" i="14"/>
  <c r="BF61" i="14"/>
  <c r="AR94" i="14"/>
  <c r="AV142" i="14"/>
  <c r="CD133" i="14"/>
  <c r="AW154" i="14"/>
  <c r="AW174" i="14"/>
  <c r="BN228" i="14"/>
  <c r="BH229" i="14"/>
  <c r="AE233" i="14"/>
  <c r="CD134" i="14"/>
  <c r="BX67" i="14"/>
  <c r="AQ160" i="14"/>
  <c r="AQ210" i="14"/>
  <c r="BL138" i="14"/>
  <c r="BO222" i="14"/>
  <c r="BW158" i="14"/>
  <c r="BI115" i="14"/>
  <c r="AR210" i="14"/>
  <c r="Z234" i="14"/>
  <c r="V233" i="14"/>
  <c r="AI234" i="14"/>
  <c r="AQ226" i="14"/>
  <c r="G233" i="14"/>
  <c r="G162" i="14"/>
  <c r="AQ161" i="14"/>
  <c r="BX225" i="14"/>
  <c r="BO131" i="14"/>
  <c r="BC225" i="14"/>
  <c r="BI225" i="14"/>
  <c r="BU225" i="14"/>
  <c r="AK162" i="14"/>
  <c r="BL90" i="14"/>
  <c r="BX90" i="14"/>
  <c r="AN233" i="14"/>
  <c r="AV62" i="14"/>
  <c r="CD97" i="14"/>
  <c r="BP110" i="14"/>
  <c r="BL106" i="14"/>
  <c r="CD102" i="14"/>
  <c r="CD203" i="14"/>
  <c r="BC209" i="14"/>
  <c r="BI209" i="14"/>
  <c r="BO209" i="14"/>
  <c r="CA209" i="14"/>
  <c r="BG226" i="14"/>
  <c r="CD219" i="14"/>
  <c r="BY160" i="14"/>
  <c r="CD40" i="14"/>
  <c r="BF45" i="14"/>
  <c r="BL45" i="14"/>
  <c r="BR45" i="14"/>
  <c r="AQ78" i="14"/>
  <c r="AE232" i="14"/>
  <c r="AZ29" i="14"/>
  <c r="AQ126" i="14"/>
  <c r="CD49" i="14"/>
  <c r="AQ158" i="14"/>
  <c r="AN231" i="14"/>
  <c r="AN230" i="14"/>
  <c r="AQ62" i="14"/>
  <c r="S232" i="14"/>
  <c r="O234" i="14"/>
  <c r="W234" i="14"/>
  <c r="AJ234" i="14"/>
  <c r="AD234" i="14"/>
  <c r="Q234" i="14"/>
  <c r="V230" i="14"/>
  <c r="AL234" i="14"/>
  <c r="AH231" i="14"/>
  <c r="AF234" i="14"/>
  <c r="AH230" i="14"/>
  <c r="AC234" i="14"/>
  <c r="AE230" i="14"/>
  <c r="K234" i="14"/>
  <c r="M230" i="14"/>
  <c r="J232" i="14"/>
  <c r="AM234" i="14"/>
  <c r="AQ194" i="14"/>
  <c r="CD195" i="14"/>
  <c r="BP142" i="14"/>
  <c r="AZ154" i="14"/>
  <c r="AQ159" i="14"/>
  <c r="BL19" i="14"/>
  <c r="AT74" i="14"/>
  <c r="BX83" i="14"/>
  <c r="BX99" i="14"/>
  <c r="BQ126" i="14"/>
  <c r="AU160" i="14"/>
  <c r="BQ110" i="14"/>
  <c r="BA126" i="14"/>
  <c r="I234" i="14"/>
  <c r="AW115" i="14"/>
  <c r="BT142" i="14"/>
  <c r="BG62" i="14"/>
  <c r="BH110" i="14"/>
  <c r="BO215" i="14"/>
  <c r="CB74" i="14"/>
  <c r="BX177" i="14"/>
  <c r="AU226" i="14"/>
  <c r="AA234" i="14"/>
  <c r="AB230" i="14"/>
  <c r="U234" i="14"/>
  <c r="T234" i="14"/>
  <c r="Y162" i="14"/>
  <c r="AG234" i="14"/>
  <c r="AH232" i="14"/>
  <c r="V232" i="14"/>
  <c r="V162" i="14"/>
  <c r="H234" i="14"/>
  <c r="J230" i="14"/>
  <c r="J231" i="14"/>
  <c r="AQ228" i="14"/>
  <c r="R234" i="14"/>
  <c r="AP233" i="14"/>
  <c r="S162" i="14"/>
  <c r="AP231" i="14"/>
  <c r="P162" i="14"/>
  <c r="M162" i="14"/>
  <c r="AQ229" i="14"/>
  <c r="AQ178" i="14"/>
  <c r="AQ30" i="14"/>
  <c r="G230" i="14"/>
  <c r="AO230" i="14"/>
  <c r="AH162" i="14"/>
  <c r="AP230" i="14"/>
  <c r="P230" i="14"/>
  <c r="N234" i="14"/>
  <c r="AO233" i="14"/>
  <c r="AQ227" i="14"/>
  <c r="AB232" i="14"/>
  <c r="G231" i="14"/>
  <c r="AO231" i="14"/>
  <c r="AN162" i="14"/>
  <c r="BM227" i="14"/>
  <c r="AU227" i="14"/>
  <c r="BU167" i="14"/>
  <c r="AW167" i="14"/>
  <c r="BU147" i="14"/>
  <c r="AW147" i="14"/>
  <c r="BL147" i="14"/>
  <c r="AZ131" i="14"/>
  <c r="BZ227" i="14"/>
  <c r="BN227" i="14"/>
  <c r="BB227" i="14"/>
  <c r="CD198" i="14"/>
  <c r="AV227" i="14"/>
  <c r="BA159" i="14"/>
  <c r="BL83" i="14"/>
  <c r="BS226" i="14"/>
  <c r="CD170" i="14"/>
  <c r="AT183" i="14"/>
  <c r="BF183" i="14"/>
  <c r="AZ183" i="14"/>
  <c r="AT190" i="14"/>
  <c r="BU29" i="14"/>
  <c r="CD113" i="14"/>
  <c r="AR227" i="14"/>
  <c r="AX227" i="14"/>
  <c r="BD227" i="14"/>
  <c r="BJ227" i="14"/>
  <c r="BV227" i="14"/>
  <c r="BJ228" i="14"/>
  <c r="BD229" i="14"/>
  <c r="BJ229" i="14"/>
  <c r="BL209" i="14"/>
  <c r="CA51" i="14"/>
  <c r="BU74" i="14"/>
  <c r="BC183" i="14"/>
  <c r="BO183" i="14"/>
  <c r="BO190" i="14"/>
  <c r="CA190" i="14"/>
  <c r="AT199" i="14"/>
  <c r="BF199" i="14"/>
  <c r="BR206" i="14"/>
  <c r="CD76" i="14"/>
  <c r="BI157" i="14"/>
  <c r="BU157" i="14"/>
  <c r="CD182" i="14"/>
  <c r="CD185" i="14"/>
  <c r="AW193" i="14"/>
  <c r="BC193" i="14"/>
  <c r="CD216" i="14"/>
  <c r="AX229" i="14"/>
  <c r="AW225" i="14"/>
  <c r="BY229" i="14"/>
  <c r="BX209" i="14"/>
  <c r="BS229" i="14"/>
  <c r="BP229" i="14"/>
  <c r="BM229" i="14"/>
  <c r="BG229" i="14"/>
  <c r="BB229" i="14"/>
  <c r="BA229" i="14"/>
  <c r="AU229" i="14"/>
  <c r="BI193" i="14"/>
  <c r="CD192" i="14"/>
  <c r="BX157" i="14"/>
  <c r="AZ157" i="14"/>
  <c r="BR141" i="14"/>
  <c r="BL141" i="14"/>
  <c r="AT141" i="14"/>
  <c r="BU125" i="14"/>
  <c r="BL125" i="14"/>
  <c r="BC125" i="14"/>
  <c r="AZ125" i="14"/>
  <c r="BN161" i="14"/>
  <c r="AT109" i="14"/>
  <c r="BL93" i="14"/>
  <c r="BF93" i="14"/>
  <c r="BB161" i="14"/>
  <c r="AV161" i="14"/>
  <c r="AT93" i="14"/>
  <c r="BH161" i="14"/>
  <c r="BH233" i="14" s="1"/>
  <c r="AT77" i="14"/>
  <c r="BL122" i="14"/>
  <c r="BD159" i="14"/>
  <c r="BF35" i="14"/>
  <c r="BR51" i="14"/>
  <c r="AT58" i="14"/>
  <c r="AT67" i="14"/>
  <c r="BF67" i="14"/>
  <c r="BR67" i="14"/>
  <c r="BL74" i="14"/>
  <c r="BM78" i="14"/>
  <c r="BO83" i="14"/>
  <c r="CC90" i="14"/>
  <c r="CA99" i="14"/>
  <c r="CC106" i="14"/>
  <c r="BC115" i="14"/>
  <c r="BO115" i="14"/>
  <c r="CA115" i="14"/>
  <c r="BC122" i="14"/>
  <c r="BC138" i="14"/>
  <c r="BF141" i="14"/>
  <c r="CA147" i="14"/>
  <c r="CA154" i="14"/>
  <c r="CC154" i="14"/>
  <c r="AZ174" i="14"/>
  <c r="BV229" i="14"/>
  <c r="AW183" i="14"/>
  <c r="BI190" i="14"/>
  <c r="AX159" i="14"/>
  <c r="BU42" i="14"/>
  <c r="BZ161" i="14"/>
  <c r="BI51" i="14"/>
  <c r="BU58" i="14"/>
  <c r="AW67" i="14"/>
  <c r="BI67" i="14"/>
  <c r="BC77" i="14"/>
  <c r="BI77" i="14"/>
  <c r="CA77" i="14"/>
  <c r="BF83" i="14"/>
  <c r="BC93" i="14"/>
  <c r="BU93" i="14"/>
  <c r="AT99" i="14"/>
  <c r="BR99" i="14"/>
  <c r="AT106" i="14"/>
  <c r="BR106" i="14"/>
  <c r="CD108" i="14"/>
  <c r="BC109" i="14"/>
  <c r="BI109" i="14"/>
  <c r="BU109" i="14"/>
  <c r="CA109" i="14"/>
  <c r="BF115" i="14"/>
  <c r="CD117" i="14"/>
  <c r="CD121" i="14"/>
  <c r="CD124" i="14"/>
  <c r="AW125" i="14"/>
  <c r="BO125" i="14"/>
  <c r="CA125" i="14"/>
  <c r="BF131" i="14"/>
  <c r="BF138" i="14"/>
  <c r="CD140" i="14"/>
  <c r="AW141" i="14"/>
  <c r="BC141" i="14"/>
  <c r="BI141" i="14"/>
  <c r="CA141" i="14"/>
  <c r="BF147" i="14"/>
  <c r="BR147" i="14"/>
  <c r="CD144" i="14"/>
  <c r="CD153" i="14"/>
  <c r="AW157" i="14"/>
  <c r="AS227" i="14"/>
  <c r="BE227" i="14"/>
  <c r="BK227" i="14"/>
  <c r="BQ227" i="14"/>
  <c r="BW227" i="14"/>
  <c r="CA174" i="14"/>
  <c r="CC174" i="14"/>
  <c r="AY228" i="14"/>
  <c r="BK228" i="14"/>
  <c r="BW228" i="14"/>
  <c r="AY229" i="14"/>
  <c r="BK229" i="14"/>
  <c r="BW229" i="14"/>
  <c r="CD186" i="14"/>
  <c r="CA199" i="14"/>
  <c r="CA206" i="14"/>
  <c r="AZ215" i="14"/>
  <c r="BL215" i="14"/>
  <c r="CB215" i="14"/>
  <c r="BX222" i="14"/>
  <c r="AT222" i="14"/>
  <c r="CD53" i="14"/>
  <c r="CD82" i="14"/>
  <c r="BR61" i="14"/>
  <c r="BY161" i="14"/>
  <c r="BX45" i="14"/>
  <c r="BQ161" i="14"/>
  <c r="BP161" i="14"/>
  <c r="BM161" i="14"/>
  <c r="BJ161" i="14"/>
  <c r="BE161" i="14"/>
  <c r="BD161" i="14"/>
  <c r="BA161" i="14"/>
  <c r="AR161" i="14"/>
  <c r="BB46" i="14"/>
  <c r="BZ46" i="14"/>
  <c r="BU45" i="14"/>
  <c r="BA62" i="14"/>
  <c r="BS62" i="14"/>
  <c r="AW61" i="14"/>
  <c r="BO61" i="14"/>
  <c r="CA61" i="14"/>
  <c r="CD70" i="14"/>
  <c r="AW77" i="14"/>
  <c r="BD110" i="14"/>
  <c r="BD126" i="14"/>
  <c r="BR131" i="14"/>
  <c r="BJ142" i="14"/>
  <c r="BL190" i="14"/>
  <c r="BA194" i="14"/>
  <c r="BM194" i="14"/>
  <c r="AY226" i="14"/>
  <c r="BK226" i="14"/>
  <c r="BW226" i="14"/>
  <c r="CD21" i="14"/>
  <c r="BD46" i="14"/>
  <c r="BJ46" i="14"/>
  <c r="BT62" i="14"/>
  <c r="BD78" i="14"/>
  <c r="BJ78" i="14"/>
  <c r="BE94" i="14"/>
  <c r="BQ94" i="14"/>
  <c r="BO99" i="14"/>
  <c r="BO106" i="14"/>
  <c r="BK110" i="14"/>
  <c r="AZ109" i="14"/>
  <c r="BX109" i="14"/>
  <c r="BX125" i="14"/>
  <c r="BC131" i="14"/>
  <c r="BO138" i="14"/>
  <c r="BO141" i="14"/>
  <c r="BI167" i="14"/>
  <c r="BU193" i="14"/>
  <c r="CA193" i="14"/>
  <c r="BI199" i="14"/>
  <c r="BI206" i="14"/>
  <c r="BU206" i="14"/>
  <c r="BF215" i="14"/>
  <c r="BR215" i="14"/>
  <c r="BF222" i="14"/>
  <c r="BR222" i="14"/>
  <c r="CC45" i="14"/>
  <c r="BJ62" i="14"/>
  <c r="BX74" i="14"/>
  <c r="BO77" i="14"/>
  <c r="BR83" i="14"/>
  <c r="AW90" i="14"/>
  <c r="CD96" i="14"/>
  <c r="BM110" i="14"/>
  <c r="BM126" i="14"/>
  <c r="BS126" i="14"/>
  <c r="CD128" i="14"/>
  <c r="CD130" i="14"/>
  <c r="BA142" i="14"/>
  <c r="BX141" i="14"/>
  <c r="CD145" i="14"/>
  <c r="CD150" i="14"/>
  <c r="AX158" i="14"/>
  <c r="BP158" i="14"/>
  <c r="AT157" i="14"/>
  <c r="CA157" i="14"/>
  <c r="AT167" i="14"/>
  <c r="CD164" i="14"/>
  <c r="CD173" i="14"/>
  <c r="AZ177" i="14"/>
  <c r="BX183" i="14"/>
  <c r="BL183" i="14"/>
  <c r="AZ190" i="14"/>
  <c r="BJ194" i="14"/>
  <c r="AZ193" i="14"/>
  <c r="BF193" i="14"/>
  <c r="BL199" i="14"/>
  <c r="BX199" i="14"/>
  <c r="CD200" i="14"/>
  <c r="AZ206" i="14"/>
  <c r="CD202" i="14"/>
  <c r="CD204" i="14"/>
  <c r="BD210" i="14"/>
  <c r="BP210" i="14"/>
  <c r="AT209" i="14"/>
  <c r="AZ209" i="14"/>
  <c r="AW215" i="14"/>
  <c r="BI215" i="14"/>
  <c r="BU215" i="14"/>
  <c r="AW222" i="14"/>
  <c r="BU222" i="14"/>
  <c r="CD32" i="14"/>
  <c r="CD37" i="14"/>
  <c r="CD41" i="14"/>
  <c r="CD44" i="14"/>
  <c r="AW45" i="14"/>
  <c r="BC45" i="14"/>
  <c r="CA58" i="14"/>
  <c r="CA67" i="14"/>
  <c r="BC74" i="14"/>
  <c r="BA78" i="14"/>
  <c r="BS78" i="14"/>
  <c r="BY78" i="14"/>
  <c r="BL77" i="14"/>
  <c r="BX77" i="14"/>
  <c r="AW83" i="14"/>
  <c r="BH94" i="14"/>
  <c r="BZ94" i="14"/>
  <c r="BC99" i="14"/>
  <c r="CD98" i="14"/>
  <c r="BU106" i="14"/>
  <c r="BT110" i="14"/>
  <c r="BT126" i="14"/>
  <c r="BH142" i="14"/>
  <c r="BZ142" i="14"/>
  <c r="AY158" i="14"/>
  <c r="BK158" i="14"/>
  <c r="CD181" i="14"/>
  <c r="BL193" i="14"/>
  <c r="BR193" i="14"/>
  <c r="BX193" i="14"/>
  <c r="CD211" i="14"/>
  <c r="CD213" i="14"/>
  <c r="CD218" i="14"/>
  <c r="CD220" i="14"/>
  <c r="BL225" i="14"/>
  <c r="BR225" i="14"/>
  <c r="BH62" i="14"/>
  <c r="BF58" i="14"/>
  <c r="BC58" i="14"/>
  <c r="BA160" i="14"/>
  <c r="AZ51" i="14"/>
  <c r="AU159" i="14"/>
  <c r="AU62" i="14"/>
  <c r="AS159" i="14"/>
  <c r="CD54" i="14"/>
  <c r="BT46" i="14"/>
  <c r="BT159" i="14"/>
  <c r="BT231" i="14" s="1"/>
  <c r="BS159" i="14"/>
  <c r="BP46" i="14"/>
  <c r="BP159" i="14"/>
  <c r="BO42" i="14"/>
  <c r="BM160" i="14"/>
  <c r="BJ159" i="14"/>
  <c r="BL35" i="14"/>
  <c r="BG159" i="14"/>
  <c r="BE159" i="14"/>
  <c r="BB159" i="14"/>
  <c r="BC42" i="14"/>
  <c r="CD38" i="14"/>
  <c r="AW42" i="14"/>
  <c r="AR46" i="14"/>
  <c r="AR159" i="14"/>
  <c r="BQ46" i="14"/>
  <c r="BL58" i="14"/>
  <c r="BQ78" i="14"/>
  <c r="BB94" i="14"/>
  <c r="AT122" i="14"/>
  <c r="BR125" i="14"/>
  <c r="CB138" i="14"/>
  <c r="AR142" i="14"/>
  <c r="CB147" i="14"/>
  <c r="BR154" i="14"/>
  <c r="BG158" i="14"/>
  <c r="BY158" i="14"/>
  <c r="BO167" i="14"/>
  <c r="BR174" i="14"/>
  <c r="BG178" i="14"/>
  <c r="AS194" i="14"/>
  <c r="AV210" i="14"/>
  <c r="BN210" i="14"/>
  <c r="CD208" i="14"/>
  <c r="CD212" i="14"/>
  <c r="AV226" i="14"/>
  <c r="BN226" i="14"/>
  <c r="BI35" i="14"/>
  <c r="CD34" i="14"/>
  <c r="AT45" i="14"/>
  <c r="BO58" i="14"/>
  <c r="BD62" i="14"/>
  <c r="BL67" i="14"/>
  <c r="BB78" i="14"/>
  <c r="AZ83" i="14"/>
  <c r="CD88" i="14"/>
  <c r="BC90" i="14"/>
  <c r="BU90" i="14"/>
  <c r="AS94" i="14"/>
  <c r="BL99" i="14"/>
  <c r="CB99" i="14"/>
  <c r="CD104" i="14"/>
  <c r="BV110" i="14"/>
  <c r="BR109" i="14"/>
  <c r="AT115" i="14"/>
  <c r="CD112" i="14"/>
  <c r="AT138" i="14"/>
  <c r="BO147" i="14"/>
  <c r="CC147" i="14"/>
  <c r="BH158" i="14"/>
  <c r="BO157" i="14"/>
  <c r="BR167" i="14"/>
  <c r="AU194" i="14"/>
  <c r="BK194" i="14"/>
  <c r="AX210" i="14"/>
  <c r="AX226" i="14"/>
  <c r="BP226" i="14"/>
  <c r="AT225" i="14"/>
  <c r="CA45" i="14"/>
  <c r="BF51" i="14"/>
  <c r="BE62" i="14"/>
  <c r="BV62" i="14"/>
  <c r="CC67" i="14"/>
  <c r="BT78" i="14"/>
  <c r="CC77" i="14"/>
  <c r="BC83" i="14"/>
  <c r="BF90" i="14"/>
  <c r="AW93" i="14"/>
  <c r="BO93" i="14"/>
  <c r="BD94" i="14"/>
  <c r="AS110" i="14"/>
  <c r="BW110" i="14"/>
  <c r="AX126" i="14"/>
  <c r="BN126" i="14"/>
  <c r="BF125" i="14"/>
  <c r="CA131" i="14"/>
  <c r="AW138" i="14"/>
  <c r="CA138" i="14"/>
  <c r="BJ158" i="14"/>
  <c r="BR157" i="14"/>
  <c r="BX174" i="14"/>
  <c r="CB174" i="14"/>
  <c r="CD180" i="14"/>
  <c r="AV194" i="14"/>
  <c r="CD196" i="14"/>
  <c r="BQ210" i="14"/>
  <c r="BQ226" i="14"/>
  <c r="BO35" i="14"/>
  <c r="BE46" i="14"/>
  <c r="BW62" i="14"/>
  <c r="AZ74" i="14"/>
  <c r="BE78" i="14"/>
  <c r="BV78" i="14"/>
  <c r="BG110" i="14"/>
  <c r="BY110" i="14"/>
  <c r="AY126" i="14"/>
  <c r="AS158" i="14"/>
  <c r="BX167" i="14"/>
  <c r="AX194" i="14"/>
  <c r="BN194" i="14"/>
  <c r="BC206" i="14"/>
  <c r="BA210" i="14"/>
  <c r="CC209" i="14"/>
  <c r="BC215" i="14"/>
  <c r="BA226" i="14"/>
  <c r="BZ229" i="14"/>
  <c r="BQ159" i="14"/>
  <c r="AU161" i="14"/>
  <c r="BR35" i="14"/>
  <c r="AZ45" i="14"/>
  <c r="BO45" i="14"/>
  <c r="BL51" i="14"/>
  <c r="BX58" i="14"/>
  <c r="BY62" i="14"/>
  <c r="BC61" i="14"/>
  <c r="BU67" i="14"/>
  <c r="BO74" i="14"/>
  <c r="CD73" i="14"/>
  <c r="BW78" i="14"/>
  <c r="BI83" i="14"/>
  <c r="BI90" i="14"/>
  <c r="AZ93" i="14"/>
  <c r="BR93" i="14"/>
  <c r="BU99" i="14"/>
  <c r="BX106" i="14"/>
  <c r="CD119" i="14"/>
  <c r="AT125" i="14"/>
  <c r="BI125" i="14"/>
  <c r="AW131" i="14"/>
  <c r="AX142" i="14"/>
  <c r="BN142" i="14"/>
  <c r="BX147" i="14"/>
  <c r="CD149" i="14"/>
  <c r="AU158" i="14"/>
  <c r="BC157" i="14"/>
  <c r="CA167" i="14"/>
  <c r="CD169" i="14"/>
  <c r="AU178" i="14"/>
  <c r="CD176" i="14"/>
  <c r="BC190" i="14"/>
  <c r="AY194" i="14"/>
  <c r="BP194" i="14"/>
  <c r="AT193" i="14"/>
  <c r="AZ199" i="14"/>
  <c r="BL206" i="14"/>
  <c r="BB210" i="14"/>
  <c r="BT210" i="14"/>
  <c r="AW209" i="14"/>
  <c r="AT215" i="14"/>
  <c r="CD214" i="14"/>
  <c r="BL222" i="14"/>
  <c r="BB226" i="14"/>
  <c r="BT226" i="14"/>
  <c r="CD16" i="14"/>
  <c r="BL29" i="14"/>
  <c r="CA29" i="14"/>
  <c r="AT42" i="14"/>
  <c r="CB42" i="14"/>
  <c r="BH46" i="14"/>
  <c r="BY46" i="14"/>
  <c r="BO51" i="14"/>
  <c r="CC58" i="14"/>
  <c r="BZ62" i="14"/>
  <c r="BU61" i="14"/>
  <c r="BR74" i="14"/>
  <c r="BH78" i="14"/>
  <c r="AZ77" i="14"/>
  <c r="AT90" i="14"/>
  <c r="BY94" i="14"/>
  <c r="CB106" i="14"/>
  <c r="BJ110" i="14"/>
  <c r="BF109" i="14"/>
  <c r="BB126" i="14"/>
  <c r="CC125" i="14"/>
  <c r="CD129" i="14"/>
  <c r="CD135" i="14"/>
  <c r="BU141" i="14"/>
  <c r="AV158" i="14"/>
  <c r="BN158" i="14"/>
  <c r="BF157" i="14"/>
  <c r="CD187" i="14"/>
  <c r="BQ194" i="14"/>
  <c r="CC193" i="14"/>
  <c r="BV210" i="14"/>
  <c r="BD226" i="14"/>
  <c r="BV226" i="14"/>
  <c r="BE210" i="14"/>
  <c r="BW210" i="14"/>
  <c r="BE226" i="14"/>
  <c r="AZ225" i="14"/>
  <c r="BL26" i="14"/>
  <c r="CA35" i="14"/>
  <c r="AZ42" i="14"/>
  <c r="CA42" i="14"/>
  <c r="AU46" i="14"/>
  <c r="BK46" i="14"/>
  <c r="BU51" i="14"/>
  <c r="AW58" i="14"/>
  <c r="BK78" i="14"/>
  <c r="BZ78" i="14"/>
  <c r="BK94" i="14"/>
  <c r="CA90" i="14"/>
  <c r="AW106" i="14"/>
  <c r="CD101" i="14"/>
  <c r="AU110" i="14"/>
  <c r="CB115" i="14"/>
  <c r="BO122" i="14"/>
  <c r="BI122" i="14"/>
  <c r="CD120" i="14"/>
  <c r="BV126" i="14"/>
  <c r="BB142" i="14"/>
  <c r="CC141" i="14"/>
  <c r="BC154" i="14"/>
  <c r="BQ158" i="14"/>
  <c r="AZ167" i="14"/>
  <c r="BC174" i="14"/>
  <c r="BQ178" i="14"/>
  <c r="BI183" i="14"/>
  <c r="BB194" i="14"/>
  <c r="BT194" i="14"/>
  <c r="BG210" i="14"/>
  <c r="BY210" i="14"/>
  <c r="CC215" i="14"/>
  <c r="AV46" i="14"/>
  <c r="BM46" i="14"/>
  <c r="BX51" i="14"/>
  <c r="AZ58" i="14"/>
  <c r="BR58" i="14"/>
  <c r="CD60" i="14"/>
  <c r="BI61" i="14"/>
  <c r="CD64" i="14"/>
  <c r="BR77" i="14"/>
  <c r="CD85" i="14"/>
  <c r="AV94" i="14"/>
  <c r="BM94" i="14"/>
  <c r="BX93" i="14"/>
  <c r="AV110" i="14"/>
  <c r="AZ122" i="14"/>
  <c r="BG126" i="14"/>
  <c r="BW126" i="14"/>
  <c r="AZ147" i="14"/>
  <c r="BF154" i="14"/>
  <c r="CD151" i="14"/>
  <c r="BS158" i="14"/>
  <c r="BS178" i="14"/>
  <c r="BD194" i="14"/>
  <c r="BV194" i="14"/>
  <c r="BX206" i="14"/>
  <c r="BH210" i="14"/>
  <c r="BZ210" i="14"/>
  <c r="BR209" i="14"/>
  <c r="BH226" i="14"/>
  <c r="AZ19" i="14"/>
  <c r="BF42" i="14"/>
  <c r="BN46" i="14"/>
  <c r="AV78" i="14"/>
  <c r="BN94" i="14"/>
  <c r="AZ99" i="14"/>
  <c r="AX110" i="14"/>
  <c r="BU122" i="14"/>
  <c r="BH126" i="14"/>
  <c r="BL131" i="14"/>
  <c r="BR138" i="14"/>
  <c r="CD136" i="14"/>
  <c r="BI154" i="14"/>
  <c r="BB158" i="14"/>
  <c r="BT158" i="14"/>
  <c r="BF167" i="14"/>
  <c r="CD165" i="14"/>
  <c r="BI174" i="14"/>
  <c r="BL177" i="14"/>
  <c r="BB178" i="14"/>
  <c r="BR190" i="14"/>
  <c r="BW194" i="14"/>
  <c r="BO199" i="14"/>
  <c r="CB206" i="14"/>
  <c r="BJ210" i="14"/>
  <c r="BJ226" i="14"/>
  <c r="BH159" i="14"/>
  <c r="AZ35" i="14"/>
  <c r="BI42" i="14"/>
  <c r="CD39" i="14"/>
  <c r="CD48" i="14"/>
  <c r="CD55" i="14"/>
  <c r="BP62" i="14"/>
  <c r="AT61" i="14"/>
  <c r="BC67" i="14"/>
  <c r="AX78" i="14"/>
  <c r="BN78" i="14"/>
  <c r="BF77" i="14"/>
  <c r="BU77" i="14"/>
  <c r="CA83" i="14"/>
  <c r="AY94" i="14"/>
  <c r="BO90" i="14"/>
  <c r="CD92" i="14"/>
  <c r="BI93" i="14"/>
  <c r="CA93" i="14"/>
  <c r="BF106" i="14"/>
  <c r="BL109" i="14"/>
  <c r="BU115" i="14"/>
  <c r="BX122" i="14"/>
  <c r="CB122" i="14"/>
  <c r="BJ126" i="14"/>
  <c r="BZ126" i="14"/>
  <c r="BI131" i="14"/>
  <c r="BU138" i="14"/>
  <c r="AT147" i="14"/>
  <c r="CD146" i="14"/>
  <c r="BL154" i="14"/>
  <c r="CD152" i="14"/>
  <c r="BD158" i="14"/>
  <c r="BV158" i="14"/>
  <c r="BL157" i="14"/>
  <c r="CD166" i="14"/>
  <c r="CD172" i="14"/>
  <c r="BD178" i="14"/>
  <c r="BN178" i="14"/>
  <c r="BR183" i="14"/>
  <c r="CB183" i="14"/>
  <c r="BU190" i="14"/>
  <c r="BO193" i="14"/>
  <c r="BR199" i="14"/>
  <c r="AT206" i="14"/>
  <c r="BO206" i="14"/>
  <c r="BK210" i="14"/>
  <c r="BU209" i="14"/>
  <c r="BX215" i="14"/>
  <c r="CD217" i="14"/>
  <c r="AS226" i="14"/>
  <c r="BF225" i="14"/>
  <c r="BF226" i="14" s="1"/>
  <c r="BC35" i="14"/>
  <c r="CD33" i="14"/>
  <c r="BL42" i="14"/>
  <c r="BA46" i="14"/>
  <c r="CB45" i="14"/>
  <c r="BI45" i="14"/>
  <c r="BI58" i="14"/>
  <c r="BQ62" i="14"/>
  <c r="CD71" i="14"/>
  <c r="AY78" i="14"/>
  <c r="BP78" i="14"/>
  <c r="AT83" i="14"/>
  <c r="CD80" i="14"/>
  <c r="CD87" i="14"/>
  <c r="BA94" i="14"/>
  <c r="BR90" i="14"/>
  <c r="BF99" i="14"/>
  <c r="BE110" i="14"/>
  <c r="BI106" i="14"/>
  <c r="BC106" i="14"/>
  <c r="CD103" i="14"/>
  <c r="BA110" i="14"/>
  <c r="BS110" i="14"/>
  <c r="AW109" i="14"/>
  <c r="BO109" i="14"/>
  <c r="BX115" i="14"/>
  <c r="CA122" i="14"/>
  <c r="BK126" i="14"/>
  <c r="CD137" i="14"/>
  <c r="AZ141" i="14"/>
  <c r="BI147" i="14"/>
  <c r="BE158" i="14"/>
  <c r="BO174" i="14"/>
  <c r="BE178" i="14"/>
  <c r="BZ178" i="14"/>
  <c r="BU183" i="14"/>
  <c r="CC183" i="14"/>
  <c r="BX190" i="14"/>
  <c r="CB190" i="14"/>
  <c r="BH194" i="14"/>
  <c r="BZ194" i="14"/>
  <c r="BU199" i="14"/>
  <c r="AW206" i="14"/>
  <c r="AU210" i="14"/>
  <c r="BM210" i="14"/>
  <c r="BF209" i="14"/>
  <c r="CA215" i="14"/>
  <c r="CD28" i="14"/>
  <c r="CA26" i="14"/>
  <c r="CA19" i="14"/>
  <c r="BX19" i="14"/>
  <c r="BX26" i="14"/>
  <c r="BU26" i="14"/>
  <c r="BU19" i="14"/>
  <c r="BR26" i="14"/>
  <c r="BR19" i="14"/>
  <c r="CD24" i="14"/>
  <c r="BO26" i="14"/>
  <c r="BO19" i="14"/>
  <c r="BI26" i="14"/>
  <c r="BI19" i="14"/>
  <c r="BF26" i="14"/>
  <c r="BF19" i="14"/>
  <c r="CD23" i="14"/>
  <c r="BC26" i="14"/>
  <c r="BC19" i="14"/>
  <c r="AZ26" i="14"/>
  <c r="CD22" i="14"/>
  <c r="CD17" i="14"/>
  <c r="AW19" i="14"/>
  <c r="AW26" i="14"/>
  <c r="AT26" i="14"/>
  <c r="CD18" i="14"/>
  <c r="AT19" i="14"/>
  <c r="BB160" i="14"/>
  <c r="BB232" i="14" s="1"/>
  <c r="BB30" i="14"/>
  <c r="BN160" i="14"/>
  <c r="BN232" i="14" s="1"/>
  <c r="BN30" i="14"/>
  <c r="BZ160" i="14"/>
  <c r="AT29" i="14"/>
  <c r="BF29" i="14"/>
  <c r="BR29" i="14"/>
  <c r="BA30" i="14"/>
  <c r="BR42" i="14"/>
  <c r="BS46" i="14"/>
  <c r="BK62" i="14"/>
  <c r="BG78" i="14"/>
  <c r="CD81" i="14"/>
  <c r="AW99" i="14"/>
  <c r="CA106" i="14"/>
  <c r="CC122" i="14"/>
  <c r="CB125" i="14"/>
  <c r="BI138" i="14"/>
  <c r="AY142" i="14"/>
  <c r="BV159" i="14"/>
  <c r="BG161" i="14"/>
  <c r="BM62" i="14"/>
  <c r="CB77" i="14"/>
  <c r="AZ106" i="14"/>
  <c r="BN110" i="14"/>
  <c r="AW122" i="14"/>
  <c r="AU126" i="14"/>
  <c r="AU30" i="14"/>
  <c r="AY159" i="14"/>
  <c r="BK159" i="14"/>
  <c r="BW159" i="14"/>
  <c r="AR160" i="14"/>
  <c r="AR30" i="14"/>
  <c r="BD160" i="14"/>
  <c r="BD30" i="14"/>
  <c r="BP160" i="14"/>
  <c r="BP30" i="14"/>
  <c r="CB26" i="14"/>
  <c r="BM30" i="14"/>
  <c r="CB35" i="14"/>
  <c r="BX42" i="14"/>
  <c r="BV46" i="14"/>
  <c r="AT51" i="14"/>
  <c r="AX62" i="14"/>
  <c r="BN62" i="14"/>
  <c r="BX61" i="14"/>
  <c r="CC74" i="14"/>
  <c r="BT94" i="14"/>
  <c r="CC93" i="14"/>
  <c r="AV126" i="14"/>
  <c r="AS30" i="14"/>
  <c r="AS160" i="14"/>
  <c r="BE160" i="14"/>
  <c r="BE30" i="14"/>
  <c r="BQ160" i="14"/>
  <c r="BQ30" i="14"/>
  <c r="CC26" i="14"/>
  <c r="AW29" i="14"/>
  <c r="BI29" i="14"/>
  <c r="CC35" i="14"/>
  <c r="BG46" i="14"/>
  <c r="BW46" i="14"/>
  <c r="AW51" i="14"/>
  <c r="AY62" i="14"/>
  <c r="CA74" i="14"/>
  <c r="AU78" i="14"/>
  <c r="AY110" i="14"/>
  <c r="CC109" i="14"/>
  <c r="CB141" i="14"/>
  <c r="AS161" i="14"/>
  <c r="CC29" i="14"/>
  <c r="BE194" i="14"/>
  <c r="BE228" i="14"/>
  <c r="BM159" i="14"/>
  <c r="BY159" i="14"/>
  <c r="AX161" i="14"/>
  <c r="BV161" i="14"/>
  <c r="BX29" i="14"/>
  <c r="BY30" i="14"/>
  <c r="BU35" i="14"/>
  <c r="CB83" i="14"/>
  <c r="BW94" i="14"/>
  <c r="BI99" i="14"/>
  <c r="BF122" i="14"/>
  <c r="CB131" i="14"/>
  <c r="BN159" i="14"/>
  <c r="BN231" i="14" s="1"/>
  <c r="BZ159" i="14"/>
  <c r="BG160" i="14"/>
  <c r="BG30" i="14"/>
  <c r="BS160" i="14"/>
  <c r="BS30" i="14"/>
  <c r="AY161" i="14"/>
  <c r="BK161" i="14"/>
  <c r="BW161" i="14"/>
  <c r="BX35" i="14"/>
  <c r="CC42" i="14"/>
  <c r="BC51" i="14"/>
  <c r="BB62" i="14"/>
  <c r="BL61" i="14"/>
  <c r="AW74" i="14"/>
  <c r="CC83" i="14"/>
  <c r="BP94" i="14"/>
  <c r="BB110" i="14"/>
  <c r="BP126" i="14"/>
  <c r="CC131" i="14"/>
  <c r="BX138" i="14"/>
  <c r="AV160" i="14"/>
  <c r="AV30" i="14"/>
  <c r="BH160" i="14"/>
  <c r="BH30" i="14"/>
  <c r="BT160" i="14"/>
  <c r="BT30" i="14"/>
  <c r="CD50" i="14"/>
  <c r="CC61" i="14"/>
  <c r="AV159" i="14"/>
  <c r="CB19" i="14"/>
  <c r="AT35" i="14"/>
  <c r="BU83" i="14"/>
  <c r="BX131" i="14"/>
  <c r="CC19" i="14"/>
  <c r="AX160" i="14"/>
  <c r="AX30" i="14"/>
  <c r="BJ160" i="14"/>
  <c r="BJ30" i="14"/>
  <c r="BV160" i="14"/>
  <c r="BV30" i="14"/>
  <c r="AW35" i="14"/>
  <c r="AX46" i="14"/>
  <c r="CB51" i="14"/>
  <c r="CB67" i="14"/>
  <c r="BF74" i="14"/>
  <c r="CB90" i="14"/>
  <c r="CC115" i="14"/>
  <c r="BR122" i="14"/>
  <c r="BU131" i="14"/>
  <c r="CC138" i="14"/>
  <c r="AY160" i="14"/>
  <c r="AY30" i="14"/>
  <c r="BK160" i="14"/>
  <c r="BK30" i="14"/>
  <c r="BW160" i="14"/>
  <c r="BW30" i="14"/>
  <c r="BC29" i="14"/>
  <c r="BO29" i="14"/>
  <c r="CB29" i="14"/>
  <c r="AY46" i="14"/>
  <c r="CC51" i="14"/>
  <c r="CB58" i="14"/>
  <c r="AZ61" i="14"/>
  <c r="BO67" i="14"/>
  <c r="BI74" i="14"/>
  <c r="BZ110" i="14"/>
  <c r="BR115" i="14"/>
  <c r="AT131" i="14"/>
  <c r="AZ138" i="14"/>
  <c r="AU142" i="14"/>
  <c r="AS46" i="14"/>
  <c r="BD142" i="14"/>
  <c r="AS142" i="14"/>
  <c r="BO154" i="14"/>
  <c r="AY227" i="14"/>
  <c r="BP227" i="14"/>
  <c r="AT174" i="14"/>
  <c r="BM178" i="14"/>
  <c r="BM228" i="14"/>
  <c r="BE229" i="14"/>
  <c r="BF177" i="14"/>
  <c r="BG194" i="14"/>
  <c r="BO225" i="14"/>
  <c r="AS228" i="14"/>
  <c r="AU94" i="14"/>
  <c r="BG94" i="14"/>
  <c r="BS94" i="14"/>
  <c r="CC99" i="14"/>
  <c r="BE142" i="14"/>
  <c r="BQ142" i="14"/>
  <c r="AV178" i="14"/>
  <c r="AV228" i="14"/>
  <c r="CA183" i="14"/>
  <c r="AW199" i="14"/>
  <c r="BF206" i="14"/>
  <c r="AY210" i="14"/>
  <c r="BY226" i="14"/>
  <c r="BS161" i="14"/>
  <c r="AR78" i="14"/>
  <c r="AR126" i="14"/>
  <c r="BU154" i="14"/>
  <c r="BZ158" i="14"/>
  <c r="BC167" i="14"/>
  <c r="BS227" i="14"/>
  <c r="AX228" i="14"/>
  <c r="BP178" i="14"/>
  <c r="AR229" i="14"/>
  <c r="CD197" i="14"/>
  <c r="BZ226" i="14"/>
  <c r="BT161" i="14"/>
  <c r="AS78" i="14"/>
  <c r="CB109" i="14"/>
  <c r="AS126" i="14"/>
  <c r="BG142" i="14"/>
  <c r="BS142" i="14"/>
  <c r="BX154" i="14"/>
  <c r="CB154" i="14"/>
  <c r="AS229" i="14"/>
  <c r="AT177" i="14"/>
  <c r="CB193" i="14"/>
  <c r="BC199" i="14"/>
  <c r="CA222" i="14"/>
  <c r="CB222" i="14"/>
  <c r="CC222" i="14"/>
  <c r="CB61" i="14"/>
  <c r="AX94" i="14"/>
  <c r="BJ94" i="14"/>
  <c r="BV94" i="14"/>
  <c r="BF174" i="14"/>
  <c r="CD171" i="14"/>
  <c r="BA178" i="14"/>
  <c r="BA228" i="14"/>
  <c r="AW190" i="14"/>
  <c r="AW194" i="14" s="1"/>
  <c r="CC190" i="14"/>
  <c r="BS210" i="14"/>
  <c r="BQ228" i="14"/>
  <c r="AT154" i="14"/>
  <c r="BM158" i="14"/>
  <c r="BL167" i="14"/>
  <c r="BG227" i="14"/>
  <c r="BT178" i="14"/>
  <c r="BT228" i="14"/>
  <c r="CC177" i="14"/>
  <c r="BM226" i="14"/>
  <c r="AR110" i="14"/>
  <c r="BV142" i="14"/>
  <c r="CD156" i="14"/>
  <c r="BL174" i="14"/>
  <c r="BV228" i="14"/>
  <c r="CB199" i="14"/>
  <c r="AZ222" i="14"/>
  <c r="CD224" i="14"/>
  <c r="AR62" i="14"/>
  <c r="CB93" i="14"/>
  <c r="BK142" i="14"/>
  <c r="BW142" i="14"/>
  <c r="BY227" i="14"/>
  <c r="BF190" i="14"/>
  <c r="CC199" i="14"/>
  <c r="AS62" i="14"/>
  <c r="BC147" i="14"/>
  <c r="BY178" i="14"/>
  <c r="BY228" i="14"/>
  <c r="BM142" i="14"/>
  <c r="BY142" i="14"/>
  <c r="BA158" i="14"/>
  <c r="CC157" i="14"/>
  <c r="CB167" i="14"/>
  <c r="BU174" i="14"/>
  <c r="BH178" i="14"/>
  <c r="BH228" i="14"/>
  <c r="BQ229" i="14"/>
  <c r="BR177" i="14"/>
  <c r="CD188" i="14"/>
  <c r="BS194" i="14"/>
  <c r="CD201" i="14"/>
  <c r="CC206" i="14"/>
  <c r="BI222" i="14"/>
  <c r="CC225" i="14"/>
  <c r="CA225" i="14"/>
  <c r="CC167" i="14"/>
  <c r="AX178" i="14"/>
  <c r="BJ178" i="14"/>
  <c r="BV178" i="14"/>
  <c r="AS210" i="14"/>
  <c r="AY178" i="14"/>
  <c r="BK178" i="14"/>
  <c r="BW178" i="14"/>
  <c r="BC177" i="14"/>
  <c r="BO177" i="14"/>
  <c r="CA177" i="14"/>
  <c r="AR194" i="14"/>
  <c r="CB177" i="14"/>
  <c r="AR228" i="14"/>
  <c r="BD228" i="14"/>
  <c r="BP228" i="14"/>
  <c r="CB157" i="14"/>
  <c r="AR178" i="14"/>
  <c r="CB225" i="14"/>
  <c r="AU228" i="14"/>
  <c r="BG228" i="14"/>
  <c r="BS228" i="14"/>
  <c r="AS178" i="14"/>
  <c r="AW177" i="14"/>
  <c r="BI177" i="14"/>
  <c r="BU177" i="14"/>
  <c r="CB209" i="14"/>
  <c r="AR158" i="14"/>
  <c r="AR226" i="14"/>
  <c r="BA231" i="14" l="1"/>
  <c r="BW233" i="14"/>
  <c r="BQ233" i="14"/>
  <c r="BC227" i="14"/>
  <c r="BR78" i="14"/>
  <c r="BC226" i="14"/>
  <c r="AZ126" i="14"/>
  <c r="AV233" i="14"/>
  <c r="CD115" i="14"/>
  <c r="BN233" i="14"/>
  <c r="CD67" i="14"/>
  <c r="BF46" i="14"/>
  <c r="AZ94" i="14"/>
  <c r="AU233" i="14"/>
  <c r="CD190" i="14"/>
  <c r="BF94" i="14"/>
  <c r="BX229" i="14"/>
  <c r="BF227" i="14"/>
  <c r="Y234" i="14"/>
  <c r="BT233" i="14"/>
  <c r="BI229" i="14"/>
  <c r="BC210" i="14"/>
  <c r="BC110" i="14"/>
  <c r="BR62" i="14"/>
  <c r="AY233" i="14"/>
  <c r="AX233" i="14"/>
  <c r="BU78" i="14"/>
  <c r="BH231" i="14"/>
  <c r="BZ232" i="14"/>
  <c r="AT78" i="14"/>
  <c r="BO226" i="14"/>
  <c r="AW126" i="14"/>
  <c r="CA194" i="14"/>
  <c r="BC229" i="14"/>
  <c r="AU231" i="14"/>
  <c r="BU126" i="14"/>
  <c r="AZ158" i="14"/>
  <c r="BL126" i="14"/>
  <c r="BR210" i="14"/>
  <c r="BL142" i="14"/>
  <c r="BY233" i="14"/>
  <c r="CA210" i="14"/>
  <c r="AW158" i="14"/>
  <c r="BX94" i="14"/>
  <c r="AB234" i="14"/>
  <c r="AK234" i="14"/>
  <c r="AT94" i="14"/>
  <c r="BC126" i="14"/>
  <c r="AH234" i="14"/>
  <c r="S234" i="14"/>
  <c r="AQ233" i="14"/>
  <c r="AQ162" i="14"/>
  <c r="BO227" i="14"/>
  <c r="CA110" i="14"/>
  <c r="AZ30" i="14"/>
  <c r="BL94" i="14"/>
  <c r="BZ231" i="14"/>
  <c r="BG233" i="14"/>
  <c r="CD125" i="14"/>
  <c r="CD106" i="14"/>
  <c r="AW226" i="14"/>
  <c r="P234" i="14"/>
  <c r="AE234" i="14"/>
  <c r="AN234" i="14"/>
  <c r="V234" i="14"/>
  <c r="BF210" i="14"/>
  <c r="AT62" i="14"/>
  <c r="BX110" i="14"/>
  <c r="BF62" i="14"/>
  <c r="AT110" i="14"/>
  <c r="AW227" i="14"/>
  <c r="BS230" i="14"/>
  <c r="CA94" i="14"/>
  <c r="BD233" i="14"/>
  <c r="J234" i="14"/>
  <c r="AT142" i="14"/>
  <c r="BI158" i="14"/>
  <c r="BU226" i="14"/>
  <c r="BM233" i="14"/>
  <c r="BL158" i="14"/>
  <c r="BD231" i="14"/>
  <c r="AQ231" i="14"/>
  <c r="AQ230" i="14"/>
  <c r="BC194" i="14"/>
  <c r="AZ194" i="14"/>
  <c r="AT194" i="14"/>
  <c r="CA178" i="14"/>
  <c r="BW232" i="14"/>
  <c r="BX227" i="14"/>
  <c r="BV231" i="14"/>
  <c r="BK232" i="14"/>
  <c r="BL227" i="14"/>
  <c r="BJ231" i="14"/>
  <c r="BB231" i="14"/>
  <c r="AU230" i="14"/>
  <c r="AR231" i="14"/>
  <c r="BN230" i="14"/>
  <c r="BK231" i="14"/>
  <c r="BE231" i="14"/>
  <c r="BW231" i="14"/>
  <c r="CD199" i="14"/>
  <c r="AT227" i="14"/>
  <c r="CD99" i="14"/>
  <c r="BS233" i="14"/>
  <c r="BK233" i="14"/>
  <c r="BJ233" i="14"/>
  <c r="BL226" i="14"/>
  <c r="BA233" i="14"/>
  <c r="BU194" i="14"/>
  <c r="BF110" i="14"/>
  <c r="BO94" i="14"/>
  <c r="AT126" i="14"/>
  <c r="BL110" i="14"/>
  <c r="BL194" i="14"/>
  <c r="BO142" i="14"/>
  <c r="BD230" i="14"/>
  <c r="BO210" i="14"/>
  <c r="AW142" i="14"/>
  <c r="BC94" i="14"/>
  <c r="BX194" i="14"/>
  <c r="CD42" i="14"/>
  <c r="CD131" i="14"/>
  <c r="BR158" i="14"/>
  <c r="BI194" i="14"/>
  <c r="BX210" i="14"/>
  <c r="CD183" i="14"/>
  <c r="CA62" i="14"/>
  <c r="BL228" i="14"/>
  <c r="BC159" i="14"/>
  <c r="CB229" i="14"/>
  <c r="BU142" i="14"/>
  <c r="BF78" i="14"/>
  <c r="BC62" i="14"/>
  <c r="CA78" i="14"/>
  <c r="CA126" i="14"/>
  <c r="BL46" i="14"/>
  <c r="BO194" i="14"/>
  <c r="BI46" i="14"/>
  <c r="BC160" i="14"/>
  <c r="CD167" i="14"/>
  <c r="AW160" i="14"/>
  <c r="BR142" i="14"/>
  <c r="BX226" i="14"/>
  <c r="BQ231" i="14"/>
  <c r="BF159" i="14"/>
  <c r="CD122" i="14"/>
  <c r="BU62" i="14"/>
  <c r="AX231" i="14"/>
  <c r="BF142" i="14"/>
  <c r="AS231" i="14"/>
  <c r="BG230" i="14"/>
  <c r="CD147" i="14"/>
  <c r="BO62" i="14"/>
  <c r="BL210" i="14"/>
  <c r="CD154" i="14"/>
  <c r="CD206" i="14"/>
  <c r="AZ226" i="14"/>
  <c r="BJ232" i="14"/>
  <c r="BL159" i="14"/>
  <c r="BV233" i="14"/>
  <c r="CD83" i="14"/>
  <c r="BC46" i="14"/>
  <c r="AT210" i="14"/>
  <c r="CA159" i="14"/>
  <c r="CA158" i="14"/>
  <c r="BC142" i="14"/>
  <c r="CD222" i="14"/>
  <c r="BB233" i="14"/>
  <c r="BT230" i="14"/>
  <c r="BU210" i="14"/>
  <c r="BU229" i="14"/>
  <c r="BP233" i="14"/>
  <c r="BK230" i="14"/>
  <c r="BJ230" i="14"/>
  <c r="CD209" i="14"/>
  <c r="AW229" i="14"/>
  <c r="CC194" i="14"/>
  <c r="BL229" i="14"/>
  <c r="AX230" i="14"/>
  <c r="CD193" i="14"/>
  <c r="BA230" i="14"/>
  <c r="AZ229" i="14"/>
  <c r="AZ178" i="14"/>
  <c r="AV230" i="14"/>
  <c r="BQ230" i="14"/>
  <c r="CA142" i="14"/>
  <c r="CA161" i="14"/>
  <c r="BF126" i="14"/>
  <c r="BZ233" i="14"/>
  <c r="BR110" i="14"/>
  <c r="BI161" i="14"/>
  <c r="AZ110" i="14"/>
  <c r="BW162" i="14"/>
  <c r="BR94" i="14"/>
  <c r="BI94" i="14"/>
  <c r="AZ161" i="14"/>
  <c r="CD93" i="14"/>
  <c r="CC78" i="14"/>
  <c r="BE233" i="14"/>
  <c r="BC161" i="14"/>
  <c r="AW78" i="14"/>
  <c r="CD77" i="14"/>
  <c r="BX62" i="14"/>
  <c r="BP230" i="14"/>
  <c r="BU159" i="14"/>
  <c r="BF229" i="14"/>
  <c r="BI159" i="14"/>
  <c r="AW94" i="14"/>
  <c r="AV162" i="14"/>
  <c r="BL62" i="14"/>
  <c r="BD162" i="14"/>
  <c r="AZ159" i="14"/>
  <c r="BO126" i="14"/>
  <c r="AZ210" i="14"/>
  <c r="BU110" i="14"/>
  <c r="BL78" i="14"/>
  <c r="CD177" i="14"/>
  <c r="BH230" i="14"/>
  <c r="CB210" i="14"/>
  <c r="BZ230" i="14"/>
  <c r="BX161" i="14"/>
  <c r="BX233" i="14" s="1"/>
  <c r="CD141" i="14"/>
  <c r="BI142" i="14"/>
  <c r="BS162" i="14"/>
  <c r="BF161" i="14"/>
  <c r="BO110" i="14"/>
  <c r="BC78" i="14"/>
  <c r="BL30" i="14"/>
  <c r="BO178" i="14"/>
  <c r="CB110" i="14"/>
  <c r="CC210" i="14"/>
  <c r="BI226" i="14"/>
  <c r="AT229" i="14"/>
  <c r="CC126" i="14"/>
  <c r="AW210" i="14"/>
  <c r="BR160" i="14"/>
  <c r="BI78" i="14"/>
  <c r="AY232" i="14"/>
  <c r="BU94" i="14"/>
  <c r="BW230" i="14"/>
  <c r="BV230" i="14"/>
  <c r="BR229" i="14"/>
  <c r="BF160" i="14"/>
  <c r="BF194" i="14"/>
  <c r="BR159" i="14"/>
  <c r="CD174" i="14"/>
  <c r="CD109" i="14"/>
  <c r="AZ142" i="14"/>
  <c r="BO78" i="14"/>
  <c r="BO161" i="14"/>
  <c r="CD90" i="14"/>
  <c r="BI110" i="14"/>
  <c r="BU161" i="14"/>
  <c r="AT161" i="14"/>
  <c r="CD215" i="14"/>
  <c r="CD74" i="14"/>
  <c r="BR161" i="14"/>
  <c r="BH162" i="14"/>
  <c r="BE162" i="14"/>
  <c r="CB62" i="14"/>
  <c r="AW62" i="14"/>
  <c r="CD61" i="14"/>
  <c r="CA46" i="14"/>
  <c r="BY162" i="14"/>
  <c r="BT162" i="14"/>
  <c r="BT234" i="14" s="1"/>
  <c r="BU46" i="14"/>
  <c r="CD45" i="14"/>
  <c r="AW161" i="14"/>
  <c r="AW46" i="14"/>
  <c r="AY162" i="14"/>
  <c r="BZ162" i="14"/>
  <c r="BN162" i="14"/>
  <c r="BX78" i="14"/>
  <c r="BI210" i="14"/>
  <c r="BR226" i="14"/>
  <c r="BO46" i="14"/>
  <c r="BL161" i="14"/>
  <c r="CC94" i="14"/>
  <c r="AW110" i="14"/>
  <c r="BI62" i="14"/>
  <c r="BX126" i="14"/>
  <c r="BI126" i="14"/>
  <c r="CD138" i="14"/>
  <c r="AT226" i="14"/>
  <c r="BE232" i="14"/>
  <c r="CD58" i="14"/>
  <c r="BB162" i="14"/>
  <c r="CC62" i="14"/>
  <c r="CD51" i="14"/>
  <c r="BR46" i="14"/>
  <c r="CD35" i="14"/>
  <c r="BL160" i="14"/>
  <c r="BG162" i="14"/>
  <c r="CB46" i="14"/>
  <c r="AX162" i="14"/>
  <c r="AW159" i="14"/>
  <c r="AT46" i="14"/>
  <c r="AY230" i="14"/>
  <c r="AT178" i="14"/>
  <c r="BC178" i="14"/>
  <c r="BX159" i="14"/>
  <c r="CC229" i="14"/>
  <c r="CC110" i="14"/>
  <c r="CA229" i="14"/>
  <c r="BU178" i="14"/>
  <c r="AT159" i="14"/>
  <c r="BB230" i="14"/>
  <c r="AU162" i="14"/>
  <c r="BQ162" i="14"/>
  <c r="BU30" i="14"/>
  <c r="AR233" i="14"/>
  <c r="BO159" i="14"/>
  <c r="BY230" i="14"/>
  <c r="BK162" i="14"/>
  <c r="BF158" i="14"/>
  <c r="AZ78" i="14"/>
  <c r="BX178" i="14"/>
  <c r="CD225" i="14"/>
  <c r="CB227" i="14"/>
  <c r="AZ46" i="14"/>
  <c r="BV162" i="14"/>
  <c r="BR194" i="14"/>
  <c r="CA30" i="14"/>
  <c r="CB159" i="14"/>
  <c r="BQ232" i="14"/>
  <c r="BP162" i="14"/>
  <c r="CD26" i="14"/>
  <c r="BM231" i="14"/>
  <c r="BO231" i="14" s="1"/>
  <c r="BJ162" i="14"/>
  <c r="BH232" i="14"/>
  <c r="CD19" i="14"/>
  <c r="BA162" i="14"/>
  <c r="AY231" i="14"/>
  <c r="CC159" i="14"/>
  <c r="AV232" i="14"/>
  <c r="AT30" i="14"/>
  <c r="CB178" i="14"/>
  <c r="BL178" i="14"/>
  <c r="CB142" i="14"/>
  <c r="AR230" i="14"/>
  <c r="CB226" i="14"/>
  <c r="CD157" i="14"/>
  <c r="BM230" i="14"/>
  <c r="BM162" i="14"/>
  <c r="BO158" i="14"/>
  <c r="BO160" i="14"/>
  <c r="AZ160" i="14"/>
  <c r="AS233" i="14"/>
  <c r="CC161" i="14"/>
  <c r="BX30" i="14"/>
  <c r="AR162" i="14"/>
  <c r="CB158" i="14"/>
  <c r="BR228" i="14"/>
  <c r="BP232" i="14"/>
  <c r="BU227" i="14"/>
  <c r="BS231" i="14"/>
  <c r="BU231" i="14" s="1"/>
  <c r="CC142" i="14"/>
  <c r="BI30" i="14"/>
  <c r="BC228" i="14"/>
  <c r="BA232" i="14"/>
  <c r="BC232" i="14" s="1"/>
  <c r="BE230" i="14"/>
  <c r="BF228" i="14"/>
  <c r="BD232" i="14"/>
  <c r="BF178" i="14"/>
  <c r="CD29" i="14"/>
  <c r="BR126" i="14"/>
  <c r="AZ227" i="14"/>
  <c r="CB30" i="14"/>
  <c r="AT228" i="14"/>
  <c r="AR232" i="14"/>
  <c r="CB228" i="14"/>
  <c r="BC158" i="14"/>
  <c r="AT160" i="14"/>
  <c r="AT158" i="14"/>
  <c r="CC160" i="14"/>
  <c r="CB160" i="14"/>
  <c r="BR30" i="14"/>
  <c r="CA226" i="14"/>
  <c r="CC46" i="14"/>
  <c r="CC30" i="14"/>
  <c r="BO30" i="14"/>
  <c r="CB194" i="14"/>
  <c r="CA228" i="14"/>
  <c r="BY232" i="14"/>
  <c r="BY231" i="14"/>
  <c r="CA227" i="14"/>
  <c r="BT232" i="14"/>
  <c r="CC226" i="14"/>
  <c r="CC158" i="14"/>
  <c r="BX158" i="14"/>
  <c r="BX160" i="14"/>
  <c r="BO228" i="14"/>
  <c r="BM232" i="14"/>
  <c r="BO232" i="14" s="1"/>
  <c r="BI160" i="14"/>
  <c r="AW30" i="14"/>
  <c r="CC178" i="14"/>
  <c r="CC227" i="14"/>
  <c r="AS230" i="14"/>
  <c r="AS162" i="14"/>
  <c r="BU160" i="14"/>
  <c r="BU158" i="14"/>
  <c r="BI178" i="14"/>
  <c r="BX46" i="14"/>
  <c r="AZ62" i="14"/>
  <c r="BC30" i="14"/>
  <c r="BV232" i="14"/>
  <c r="BX228" i="14"/>
  <c r="BU228" i="14"/>
  <c r="BS232" i="14"/>
  <c r="BO229" i="14"/>
  <c r="BR178" i="14"/>
  <c r="CA160" i="14"/>
  <c r="AW178" i="14"/>
  <c r="AV231" i="14"/>
  <c r="BI228" i="14"/>
  <c r="BG232" i="14"/>
  <c r="CB126" i="14"/>
  <c r="CB94" i="14"/>
  <c r="BX142" i="14"/>
  <c r="BF30" i="14"/>
  <c r="BI227" i="14"/>
  <c r="BG231" i="14"/>
  <c r="AX232" i="14"/>
  <c r="AZ228" i="14"/>
  <c r="AW228" i="14"/>
  <c r="AU232" i="14"/>
  <c r="CB78" i="14"/>
  <c r="CC228" i="14"/>
  <c r="AS232" i="14"/>
  <c r="BR227" i="14"/>
  <c r="BP231" i="14"/>
  <c r="CB161" i="14"/>
  <c r="BC231" i="14" l="1"/>
  <c r="BC233" i="14"/>
  <c r="BI233" i="14"/>
  <c r="CD126" i="14"/>
  <c r="BI231" i="14"/>
  <c r="CA232" i="14"/>
  <c r="BS234" i="14"/>
  <c r="BU234" i="14" s="1"/>
  <c r="AW231" i="14"/>
  <c r="BL232" i="14"/>
  <c r="BU230" i="14"/>
  <c r="BF231" i="14"/>
  <c r="CA231" i="14"/>
  <c r="CA233" i="14"/>
  <c r="BX232" i="14"/>
  <c r="BX231" i="14"/>
  <c r="BP234" i="14"/>
  <c r="CD194" i="14"/>
  <c r="BL230" i="14"/>
  <c r="BK234" i="14"/>
  <c r="BL231" i="14"/>
  <c r="BF232" i="14"/>
  <c r="BF230" i="14"/>
  <c r="BD234" i="14"/>
  <c r="AZ232" i="14"/>
  <c r="AU234" i="14"/>
  <c r="AW230" i="14"/>
  <c r="AT231" i="14"/>
  <c r="BN234" i="14"/>
  <c r="AX234" i="14"/>
  <c r="AV234" i="14"/>
  <c r="CD226" i="14"/>
  <c r="BQ234" i="14"/>
  <c r="BI230" i="14"/>
  <c r="BH234" i="14"/>
  <c r="AT162" i="14"/>
  <c r="CD110" i="14"/>
  <c r="BU233" i="14"/>
  <c r="BJ234" i="14"/>
  <c r="CB233" i="14"/>
  <c r="BG234" i="14"/>
  <c r="BX230" i="14"/>
  <c r="BL162" i="14"/>
  <c r="AZ231" i="14"/>
  <c r="CD160" i="14"/>
  <c r="CA162" i="14"/>
  <c r="CD210" i="14"/>
  <c r="BR231" i="14"/>
  <c r="BF162" i="14"/>
  <c r="BU232" i="14"/>
  <c r="CD227" i="14"/>
  <c r="CD158" i="14"/>
  <c r="CD178" i="14"/>
  <c r="AW233" i="14"/>
  <c r="BR230" i="14"/>
  <c r="BL233" i="14"/>
  <c r="BW234" i="14"/>
  <c r="BA234" i="14"/>
  <c r="BC230" i="14"/>
  <c r="AZ230" i="14"/>
  <c r="CA230" i="14"/>
  <c r="BZ234" i="14"/>
  <c r="BV234" i="14"/>
  <c r="BR233" i="14"/>
  <c r="BF233" i="14"/>
  <c r="AZ233" i="14"/>
  <c r="CD229" i="14"/>
  <c r="AT233" i="14"/>
  <c r="BO233" i="14"/>
  <c r="CD94" i="14"/>
  <c r="CC233" i="14"/>
  <c r="AW162" i="14"/>
  <c r="CD78" i="14"/>
  <c r="CD142" i="14"/>
  <c r="AY234" i="14"/>
  <c r="AW232" i="14"/>
  <c r="BU162" i="14"/>
  <c r="BR162" i="14"/>
  <c r="BE234" i="14"/>
  <c r="CD46" i="14"/>
  <c r="CD159" i="14"/>
  <c r="CD62" i="14"/>
  <c r="BI162" i="14"/>
  <c r="CD161" i="14"/>
  <c r="BB234" i="14"/>
  <c r="BI232" i="14"/>
  <c r="BR232" i="14"/>
  <c r="CC232" i="14"/>
  <c r="CC162" i="14"/>
  <c r="AZ162" i="14"/>
  <c r="BY234" i="14"/>
  <c r="CC231" i="14"/>
  <c r="CD30" i="14"/>
  <c r="BO162" i="14"/>
  <c r="BC162" i="14"/>
  <c r="CB162" i="14"/>
  <c r="BO230" i="14"/>
  <c r="BM234" i="14"/>
  <c r="AS234" i="14"/>
  <c r="CC230" i="14"/>
  <c r="BX162" i="14"/>
  <c r="CD228" i="14"/>
  <c r="AR234" i="14"/>
  <c r="CB230" i="14"/>
  <c r="AT230" i="14"/>
  <c r="AT232" i="14"/>
  <c r="CB232" i="14"/>
  <c r="CB231" i="14"/>
  <c r="BR234" i="14" l="1"/>
  <c r="AW234" i="14"/>
  <c r="BO234" i="14"/>
  <c r="BL234" i="14"/>
  <c r="BF234" i="14"/>
  <c r="CD232" i="14"/>
  <c r="AZ234" i="14"/>
  <c r="BI234" i="14"/>
  <c r="BC234" i="14"/>
  <c r="BX234" i="14"/>
  <c r="CA234" i="14"/>
  <c r="CD230" i="14"/>
  <c r="CD233" i="14"/>
  <c r="CD162" i="14"/>
  <c r="CD231" i="14"/>
  <c r="CC234" i="14"/>
  <c r="CB234" i="14"/>
  <c r="AT234" i="14"/>
  <c r="CD234" i="14" l="1"/>
  <c r="AD25" i="11"/>
  <c r="AE30" i="11" l="1"/>
  <c r="AD30" i="11"/>
  <c r="AD31" i="11" s="1"/>
  <c r="AE25" i="11"/>
  <c r="AE31" i="11" l="1"/>
  <c r="L58" i="14"/>
  <c r="L62" i="14" s="1"/>
  <c r="L162" i="14" s="1"/>
  <c r="L234" i="14" s="1"/>
  <c r="M234" i="14" s="1"/>
  <c r="L160" i="14" l="1"/>
  <c r="L232" i="14" s="1"/>
  <c r="M232" i="14" s="1"/>
  <c r="AP234" i="14"/>
  <c r="F234" i="14"/>
  <c r="AQ232" i="14"/>
  <c r="AO232" i="14"/>
  <c r="AP62" i="14"/>
  <c r="AP160" i="14"/>
  <c r="F62" i="14"/>
  <c r="F162" i="14"/>
  <c r="AP162" i="14"/>
  <c r="F160" i="14"/>
  <c r="F232" i="14"/>
  <c r="AP232" i="14"/>
  <c r="AQ234" i="14"/>
  <c r="AO234" i="14"/>
  <c r="E234" i="14"/>
  <c r="G234" i="14"/>
  <c r="AO160" i="14"/>
  <c r="E162" i="14"/>
  <c r="AO162" i="14"/>
  <c r="E160" i="14"/>
  <c r="E232" i="14"/>
  <c r="G232" i="14"/>
  <c r="E62" i="14"/>
  <c r="AO62" i="14"/>
  <c r="F58" i="14"/>
  <c r="AP58" i="14"/>
  <c r="E58" i="14"/>
  <c r="AO58" i="14"/>
</calcChain>
</file>

<file path=xl/sharedStrings.xml><?xml version="1.0" encoding="utf-8"?>
<sst xmlns="http://schemas.openxmlformats.org/spreadsheetml/2006/main" count="645" uniqueCount="102">
  <si>
    <t>SERIES HISTORICAS PREVENCIÓN DE LA CONTAMINACIÓN EN CONTROL Y GESTIÓN DE OPERACIONES DE CARGA Y DESCARGA DE SUSTANCIAS/PRODUCTOS QUIMICOS, CRUDOS Y DERIVADOS EN LOS PUERTOS DE COLOMBIA</t>
  </si>
  <si>
    <t>CONTENIDO</t>
  </si>
  <si>
    <t>SERIES HISTORICAS 1</t>
  </si>
  <si>
    <t>Cantidad de operaciones de carga y descarga de sustancias/productos químicos, crudos y derivados por tipo de operaciòn, según litoral y puerto.</t>
  </si>
  <si>
    <t>SERIE HISTORICA 2</t>
  </si>
  <si>
    <t>Cantidad de sustancias/productos químicos, crudos y derivados por categoria / tipo de sustancia, por tipo de operaciòn expresado en Tonelada Métricas - TM, según litoral, puerto y categoría.</t>
  </si>
  <si>
    <t>Cuadro 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</si>
  <si>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</si>
  <si>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</si>
  <si>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</si>
  <si>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</si>
  <si>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</si>
  <si>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</si>
  <si>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</si>
  <si>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</si>
  <si>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</si>
  <si>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</si>
  <si>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</si>
  <si>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</si>
  <si>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</si>
  <si>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Litoral</t>
  </si>
  <si>
    <t>Puerto</t>
  </si>
  <si>
    <t>Tipo de operación</t>
  </si>
  <si>
    <t>Carga</t>
  </si>
  <si>
    <t>Descarga</t>
  </si>
  <si>
    <t>Caribe</t>
  </si>
  <si>
    <t>Barranquilla</t>
  </si>
  <si>
    <t>Santa Marta</t>
  </si>
  <si>
    <t>Cartagena</t>
  </si>
  <si>
    <t>Riohacha</t>
  </si>
  <si>
    <t>San Andrés</t>
  </si>
  <si>
    <t>Coveñas</t>
  </si>
  <si>
    <t>Providencia</t>
  </si>
  <si>
    <t>Puerto Bolívar</t>
  </si>
  <si>
    <t>Subtotal Caribe</t>
  </si>
  <si>
    <t>Pacifico</t>
  </si>
  <si>
    <t>Buenaventura</t>
  </si>
  <si>
    <t>Tumaco</t>
  </si>
  <si>
    <t>Bahía Solano</t>
  </si>
  <si>
    <t>Guapi</t>
  </si>
  <si>
    <t>Subtotal Pacifico</t>
  </si>
  <si>
    <t>Total Nacional</t>
  </si>
  <si>
    <t xml:space="preserve">Enero </t>
  </si>
  <si>
    <t>Categoría</t>
  </si>
  <si>
    <t>Tipo de Operación</t>
  </si>
  <si>
    <t xml:space="preserve">Cantidad total carga mas descarga de sustancias (TM) </t>
  </si>
  <si>
    <t xml:space="preserve">Carga (TM) </t>
  </si>
  <si>
    <t xml:space="preserve">Descarga (TM) </t>
  </si>
  <si>
    <t>Anexo I</t>
  </si>
  <si>
    <t>Crudos</t>
  </si>
  <si>
    <t>Derivados</t>
  </si>
  <si>
    <t>Combustibles (hidrocarburos ligeros)</t>
  </si>
  <si>
    <t>Subtotal Anexo I</t>
  </si>
  <si>
    <t>Sustancias Nocivas Liquidas</t>
  </si>
  <si>
    <t>Sustancia de la categoría X</t>
  </si>
  <si>
    <t>Sustancia de la categoría Y</t>
  </si>
  <si>
    <t>Sustancia de la categoría Z</t>
  </si>
  <si>
    <t>Sustancia de la categoría OS</t>
  </si>
  <si>
    <t>Sustancias controladas</t>
  </si>
  <si>
    <t>Subtotal Sustancias Nocivas Liquidas</t>
  </si>
  <si>
    <t>Codigo de gaseros</t>
  </si>
  <si>
    <t>Gases licuados</t>
  </si>
  <si>
    <t>Subtotal Gases licuados</t>
  </si>
  <si>
    <t>Subtotal Puerto de Barranquilla</t>
  </si>
  <si>
    <t>Subtotal Puerto de Santa Marta</t>
  </si>
  <si>
    <t>Subtotal Puerto de Cartagena</t>
  </si>
  <si>
    <t>Subtotal Puerto de Riohacha</t>
  </si>
  <si>
    <t>Subtotal Puerto de San Andres</t>
  </si>
  <si>
    <t>Turbo</t>
  </si>
  <si>
    <t>Subtotal Puerto de Turbo (Urabá y el Darién)</t>
  </si>
  <si>
    <t>Subtotal Puerto de Coveñas</t>
  </si>
  <si>
    <t>Subtotal Puerto de Providencia</t>
  </si>
  <si>
    <t>Subtotal Puerto de Puerto Bolívar</t>
  </si>
  <si>
    <t>Total Caribe Anexo I</t>
  </si>
  <si>
    <t>Total Caribe Sustancias Nocivas Liquidas</t>
  </si>
  <si>
    <t>Total Gases licuados</t>
  </si>
  <si>
    <t>Total Caribe</t>
  </si>
  <si>
    <t xml:space="preserve">Pacifico </t>
  </si>
  <si>
    <t>Subtotal Puerto de Buenaventura</t>
  </si>
  <si>
    <t>Subtotal Puerto de Tumaco</t>
  </si>
  <si>
    <t>Subtotal Puerto de Bahía Solano</t>
  </si>
  <si>
    <t>Subtotal Puerto de Guapi</t>
  </si>
  <si>
    <t>Total Pacifico Anexo I</t>
  </si>
  <si>
    <t>Total Pacifico Sustancias Nocivas Liquidas</t>
  </si>
  <si>
    <t>Total Pacifico</t>
  </si>
  <si>
    <t>Total Nacional Anexo I</t>
  </si>
  <si>
    <t>Total Nacional Sustancias Nocivas Liquidas</t>
  </si>
  <si>
    <t>Total Nacional Gases licuados</t>
  </si>
  <si>
    <t xml:space="preserve">Total Nacional </t>
  </si>
  <si>
    <t>Turbo Urabá y el Darién</t>
  </si>
  <si>
    <t>Enero a Diciembre de 2022</t>
  </si>
  <si>
    <t>Enero a Diciembre de 2023</t>
  </si>
  <si>
    <t>Enero a Diciembre de 2024</t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</si>
  <si>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
</t>
    </r>
    <r>
      <rPr>
        <b/>
        <sz val="9"/>
        <rFont val="Calibri"/>
        <family val="2"/>
      </rPr>
      <t xml:space="preserve">Notas:  </t>
    </r>
    <r>
      <rPr>
        <sz val="9"/>
        <rFont val="Calibri"/>
        <family val="2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*Los datos se encuentra anuales desde el 2015 hasta el 2020,  a partir del 2021 los datos se encuentran mensuales.</t>
    </r>
  </si>
  <si>
    <r>
      <rPr>
        <b/>
        <sz val="9"/>
        <rFont val="Calibri"/>
        <family val="2"/>
      </rPr>
      <t>Fuente:</t>
    </r>
    <r>
      <rPr>
        <sz val="9"/>
        <rFont val="Calibri"/>
        <family val="2"/>
      </rPr>
      <t xml:space="preserve"> DIMAR. Registro de Prevención de la Contaminación en Control y Gestión de Productos Químicos, crudos y derivados.
</t>
    </r>
    <r>
      <rPr>
        <b/>
        <sz val="9"/>
        <rFont val="Calibri"/>
        <family val="2"/>
      </rPr>
      <t xml:space="preserve">Notas:  </t>
    </r>
    <r>
      <rPr>
        <sz val="9"/>
        <rFont val="Calibri"/>
        <family val="2"/>
      </rPr>
      <t xml:space="preserve">
*Las celdas sin información se deben a que no se obtuvo datos por alguna de las siguientes razones:  no ser realizaron notificaciones de descarga de residuos/desechos para el respectivo mes, hubo algún error en el cargue de la información de los informes donde se extrae la información.
* Los anexos corresponden a los que se encuentran en el Convenio de MARPOL (Convenio Internacional para Prevenir la Contaminación por los Buques)
*Los datos se encuentra anuales desde el 2015 hasta el 2020,  a partir del 2021 los datos se encuentran mensuales.
*Sustancia X: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*Sustancia Y: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*Sustancia Z: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*Sustancia OS: Sustancias indicadas como OS (Otras sustancias) en la columna correspondiente a la categoría de contaminación del Código Internacional de Quimiqueros que han sido evaluadas, determinándose que no pertenecen a las categorías X, Y o Z. </t>
    </r>
  </si>
  <si>
    <t xml:space="preserve">Cuadro 2 </t>
  </si>
  <si>
    <t>FORMATO</t>
  </si>
  <si>
    <t>E1 DIRECCIONAMIENTO ESTRATEGICO</t>
  </si>
  <si>
    <t>Versiòn: 0</t>
  </si>
  <si>
    <t>E1-FOR-125</t>
  </si>
  <si>
    <t>SERIES HISTÓRICAS PREVENCIÓN DE LA CONTAMINACIÓN EN CONTROL Y GESTIÓN DE OPERACIONES DE CARGA Y DESCARGA DE SUSTANCIAS / PRODUCTOS QUÍMICOS, CRUDOS Y DERIVADOS EN LAS CAPITANIAS DE PUERTO DE COLOMBIA</t>
  </si>
  <si>
    <t xml:space="preserve">E1-FOR-125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</si>
</sst>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192">
    <xf numFmtId="0" fontId="0" fillId="0" borderId="0" xfId="0"/>
    <xf numFmtId="0" fontId="5" fillId="2" borderId="1" xfId="3" applyFill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11" fillId="0" borderId="0" xfId="0" applyFont="1"/>
    <xf numFmtId="3" fontId="0" fillId="0" borderId="3" xfId="0" applyNumberFormat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12" fillId="2" borderId="5" xfId="0" applyFont="1" applyFill="1" applyBorder="1"/>
    <xf numFmtId="0" fontId="12" fillId="2" borderId="0" xfId="0" applyFont="1" applyFill="1"/>
    <xf numFmtId="0" fontId="12" fillId="0" borderId="33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2" fillId="0" borderId="2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14" fillId="0" borderId="0" xfId="1" applyFont="1" applyAlignment="1">
      <alignment horizontal="left" vertical="center" wrapText="1"/>
    </xf>
    <xf numFmtId="0" fontId="12" fillId="3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164" fontId="11" fillId="0" borderId="3" xfId="4" applyNumberFormat="1" applyFont="1" applyBorder="1" applyAlignment="1">
      <alignment vertical="center"/>
    </xf>
    <xf numFmtId="164" fontId="12" fillId="3" borderId="42" xfId="4" applyNumberFormat="1" applyFont="1" applyFill="1" applyBorder="1" applyAlignment="1">
      <alignment vertical="center"/>
    </xf>
    <xf numFmtId="164" fontId="12" fillId="3" borderId="3" xfId="4" applyNumberFormat="1" applyFont="1" applyFill="1" applyBorder="1" applyAlignment="1">
      <alignment vertical="center"/>
    </xf>
    <xf numFmtId="164" fontId="12" fillId="3" borderId="16" xfId="4" applyNumberFormat="1" applyFont="1" applyFill="1" applyBorder="1" applyAlignment="1">
      <alignment vertical="center"/>
    </xf>
    <xf numFmtId="164" fontId="11" fillId="0" borderId="42" xfId="4" applyNumberFormat="1" applyFont="1" applyBorder="1" applyAlignment="1">
      <alignment vertical="center"/>
    </xf>
    <xf numFmtId="164" fontId="11" fillId="0" borderId="16" xfId="4" applyNumberFormat="1" applyFont="1" applyBorder="1" applyAlignment="1">
      <alignment vertical="center"/>
    </xf>
    <xf numFmtId="164" fontId="12" fillId="3" borderId="35" xfId="4" applyNumberFormat="1" applyFont="1" applyFill="1" applyBorder="1" applyAlignment="1">
      <alignment vertical="center"/>
    </xf>
    <xf numFmtId="164" fontId="12" fillId="3" borderId="17" xfId="4" applyNumberFormat="1" applyFont="1" applyFill="1" applyBorder="1" applyAlignment="1">
      <alignment vertical="center"/>
    </xf>
    <xf numFmtId="164" fontId="12" fillId="3" borderId="45" xfId="4" applyNumberFormat="1" applyFont="1" applyFill="1" applyBorder="1" applyAlignment="1">
      <alignment vertical="center"/>
    </xf>
    <xf numFmtId="164" fontId="11" fillId="0" borderId="3" xfId="4" applyNumberFormat="1" applyFont="1" applyBorder="1" applyAlignment="1">
      <alignment horizontal="right"/>
    </xf>
    <xf numFmtId="164" fontId="12" fillId="3" borderId="3" xfId="4" applyNumberFormat="1" applyFont="1" applyFill="1" applyBorder="1" applyAlignment="1">
      <alignment horizontal="right"/>
    </xf>
    <xf numFmtId="164" fontId="12" fillId="3" borderId="17" xfId="4" applyNumberFormat="1" applyFont="1" applyFill="1" applyBorder="1" applyAlignment="1">
      <alignment horizontal="right"/>
    </xf>
    <xf numFmtId="164" fontId="11" fillId="0" borderId="32" xfId="4" applyNumberFormat="1" applyFont="1" applyBorder="1" applyAlignment="1">
      <alignment horizontal="right"/>
    </xf>
    <xf numFmtId="164" fontId="11" fillId="0" borderId="1" xfId="4" applyNumberFormat="1" applyFont="1" applyBorder="1" applyAlignment="1">
      <alignment horizontal="right"/>
    </xf>
    <xf numFmtId="164" fontId="11" fillId="0" borderId="1" xfId="4" applyNumberFormat="1" applyFont="1" applyBorder="1"/>
    <xf numFmtId="164" fontId="11" fillId="0" borderId="16" xfId="4" applyNumberFormat="1" applyFont="1" applyBorder="1" applyAlignment="1">
      <alignment horizontal="right"/>
    </xf>
    <xf numFmtId="164" fontId="11" fillId="0" borderId="32" xfId="4" applyNumberFormat="1" applyFont="1" applyBorder="1"/>
    <xf numFmtId="164" fontId="11" fillId="0" borderId="0" xfId="4" applyNumberFormat="1" applyFont="1" applyBorder="1"/>
    <xf numFmtId="164" fontId="11" fillId="0" borderId="4" xfId="4" applyNumberFormat="1" applyFont="1" applyBorder="1" applyAlignment="1">
      <alignment horizontal="right"/>
    </xf>
    <xf numFmtId="164" fontId="12" fillId="3" borderId="32" xfId="4" applyNumberFormat="1" applyFont="1" applyFill="1" applyBorder="1" applyAlignment="1">
      <alignment horizontal="right"/>
    </xf>
    <xf numFmtId="164" fontId="12" fillId="3" borderId="1" xfId="4" applyNumberFormat="1" applyFont="1" applyFill="1" applyBorder="1" applyAlignment="1">
      <alignment horizontal="right"/>
    </xf>
    <xf numFmtId="164" fontId="12" fillId="3" borderId="16" xfId="4" applyNumberFormat="1" applyFont="1" applyFill="1" applyBorder="1" applyAlignment="1">
      <alignment horizontal="right"/>
    </xf>
    <xf numFmtId="164" fontId="11" fillId="0" borderId="26" xfId="4" applyNumberFormat="1" applyFont="1" applyBorder="1"/>
    <xf numFmtId="164" fontId="11" fillId="0" borderId="27" xfId="4" applyNumberFormat="1" applyFont="1" applyBorder="1"/>
    <xf numFmtId="164" fontId="11" fillId="0" borderId="6" xfId="4" applyNumberFormat="1" applyFont="1" applyBorder="1" applyAlignment="1">
      <alignment horizontal="right"/>
    </xf>
    <xf numFmtId="164" fontId="11" fillId="3" borderId="43" xfId="4" applyNumberFormat="1" applyFont="1" applyFill="1" applyBorder="1" applyAlignment="1">
      <alignment horizontal="right"/>
    </xf>
    <xf numFmtId="164" fontId="11" fillId="3" borderId="41" xfId="4" applyNumberFormat="1" applyFont="1" applyFill="1" applyBorder="1" applyAlignment="1">
      <alignment horizontal="right"/>
    </xf>
    <xf numFmtId="164" fontId="11" fillId="3" borderId="44" xfId="4" applyNumberFormat="1" applyFont="1" applyFill="1" applyBorder="1" applyAlignment="1">
      <alignment horizontal="right"/>
    </xf>
    <xf numFmtId="164" fontId="12" fillId="3" borderId="22" xfId="4" applyNumberFormat="1" applyFont="1" applyFill="1" applyBorder="1" applyAlignment="1">
      <alignment horizontal="right"/>
    </xf>
    <xf numFmtId="164" fontId="12" fillId="3" borderId="19" xfId="4" applyNumberFormat="1" applyFont="1" applyFill="1" applyBorder="1" applyAlignment="1">
      <alignment horizontal="right"/>
    </xf>
    <xf numFmtId="164" fontId="12" fillId="3" borderId="45" xfId="4" applyNumberFormat="1" applyFont="1" applyFill="1" applyBorder="1" applyAlignment="1">
      <alignment horizontal="right"/>
    </xf>
    <xf numFmtId="164" fontId="11" fillId="0" borderId="37" xfId="4" applyNumberFormat="1" applyFont="1" applyBorder="1"/>
    <xf numFmtId="164" fontId="11" fillId="3" borderId="16" xfId="4" applyNumberFormat="1" applyFont="1" applyFill="1" applyBorder="1" applyAlignment="1">
      <alignment horizontal="right"/>
    </xf>
    <xf numFmtId="164" fontId="11" fillId="0" borderId="43" xfId="4" applyNumberFormat="1" applyFont="1" applyBorder="1" applyAlignment="1">
      <alignment horizontal="right"/>
    </xf>
    <xf numFmtId="164" fontId="11" fillId="3" borderId="26" xfId="4" applyNumberFormat="1" applyFont="1" applyFill="1" applyBorder="1" applyAlignment="1">
      <alignment horizontal="right"/>
    </xf>
    <xf numFmtId="164" fontId="11" fillId="3" borderId="0" xfId="4" applyNumberFormat="1" applyFont="1" applyFill="1" applyBorder="1" applyAlignment="1">
      <alignment horizontal="right"/>
    </xf>
    <xf numFmtId="164" fontId="11" fillId="3" borderId="27" xfId="4" applyNumberFormat="1" applyFont="1" applyFill="1" applyBorder="1" applyAlignment="1">
      <alignment horizontal="right"/>
    </xf>
    <xf numFmtId="164" fontId="12" fillId="3" borderId="26" xfId="4" applyNumberFormat="1" applyFont="1" applyFill="1" applyBorder="1" applyAlignment="1">
      <alignment horizontal="right"/>
    </xf>
    <xf numFmtId="164" fontId="12" fillId="3" borderId="0" xfId="4" applyNumberFormat="1" applyFont="1" applyFill="1" applyBorder="1" applyAlignment="1">
      <alignment horizontal="right"/>
    </xf>
    <xf numFmtId="164" fontId="12" fillId="3" borderId="27" xfId="4" applyNumberFormat="1" applyFont="1" applyFill="1" applyBorder="1" applyAlignment="1">
      <alignment horizontal="right"/>
    </xf>
    <xf numFmtId="164" fontId="11" fillId="0" borderId="20" xfId="4" applyNumberFormat="1" applyFont="1" applyBorder="1" applyAlignment="1">
      <alignment horizontal="right"/>
    </xf>
    <xf numFmtId="164" fontId="11" fillId="0" borderId="37" xfId="4" applyNumberFormat="1" applyFont="1" applyBorder="1" applyAlignment="1">
      <alignment horizontal="right"/>
    </xf>
    <xf numFmtId="164" fontId="11" fillId="3" borderId="28" xfId="4" applyNumberFormat="1" applyFont="1" applyFill="1" applyBorder="1" applyAlignment="1">
      <alignment horizontal="right"/>
    </xf>
    <xf numFmtId="164" fontId="11" fillId="3" borderId="29" xfId="4" applyNumberFormat="1" applyFont="1" applyFill="1" applyBorder="1" applyAlignment="1">
      <alignment horizontal="right"/>
    </xf>
    <xf numFmtId="164" fontId="11" fillId="3" borderId="30" xfId="4" applyNumberFormat="1" applyFont="1" applyFill="1" applyBorder="1" applyAlignment="1">
      <alignment horizontal="right"/>
    </xf>
    <xf numFmtId="164" fontId="12" fillId="3" borderId="25" xfId="4" applyNumberFormat="1" applyFont="1" applyFill="1" applyBorder="1" applyAlignment="1">
      <alignment horizontal="right"/>
    </xf>
    <xf numFmtId="164" fontId="12" fillId="3" borderId="24" xfId="4" applyNumberFormat="1" applyFont="1" applyFill="1" applyBorder="1" applyAlignment="1">
      <alignment horizontal="right"/>
    </xf>
    <xf numFmtId="164" fontId="12" fillId="3" borderId="31" xfId="4" applyNumberFormat="1" applyFont="1" applyFill="1" applyBorder="1" applyAlignment="1">
      <alignment horizontal="right"/>
    </xf>
    <xf numFmtId="164" fontId="12" fillId="3" borderId="28" xfId="4" applyNumberFormat="1" applyFont="1" applyFill="1" applyBorder="1" applyAlignment="1">
      <alignment horizontal="right"/>
    </xf>
    <xf numFmtId="164" fontId="12" fillId="3" borderId="29" xfId="4" applyNumberFormat="1" applyFont="1" applyFill="1" applyBorder="1" applyAlignment="1">
      <alignment horizontal="right"/>
    </xf>
    <xf numFmtId="164" fontId="11" fillId="0" borderId="0" xfId="4" applyNumberFormat="1" applyFont="1"/>
    <xf numFmtId="164" fontId="12" fillId="0" borderId="0" xfId="4" applyNumberFormat="1" applyFont="1"/>
    <xf numFmtId="164" fontId="12" fillId="2" borderId="5" xfId="4" applyNumberFormat="1" applyFont="1" applyFill="1" applyBorder="1"/>
    <xf numFmtId="164" fontId="12" fillId="2" borderId="0" xfId="4" applyNumberFormat="1" applyFont="1" applyFill="1" applyBorder="1"/>
    <xf numFmtId="164" fontId="12" fillId="2" borderId="0" xfId="4" applyNumberFormat="1" applyFont="1" applyFill="1" applyAlignment="1">
      <alignment wrapText="1"/>
    </xf>
    <xf numFmtId="164" fontId="12" fillId="3" borderId="22" xfId="4" applyNumberFormat="1" applyFont="1" applyFill="1" applyBorder="1" applyAlignment="1">
      <alignment horizontal="center" vertical="center" wrapText="1"/>
    </xf>
    <xf numFmtId="164" fontId="12" fillId="3" borderId="19" xfId="4" applyNumberFormat="1" applyFont="1" applyFill="1" applyBorder="1" applyAlignment="1">
      <alignment horizontal="center" vertical="center" wrapText="1"/>
    </xf>
    <xf numFmtId="164" fontId="12" fillId="2" borderId="9" xfId="4" applyNumberFormat="1" applyFont="1" applyFill="1" applyBorder="1" applyAlignment="1">
      <alignment vertical="center"/>
    </xf>
    <xf numFmtId="164" fontId="11" fillId="0" borderId="3" xfId="4" applyNumberFormat="1" applyFont="1" applyBorder="1" applyAlignment="1">
      <alignment horizontal="left"/>
    </xf>
    <xf numFmtId="164" fontId="12" fillId="3" borderId="3" xfId="4" applyNumberFormat="1" applyFont="1" applyFill="1" applyBorder="1" applyAlignment="1">
      <alignment horizontal="right" wrapText="1"/>
    </xf>
    <xf numFmtId="164" fontId="12" fillId="2" borderId="3" xfId="4" applyNumberFormat="1" applyFont="1" applyFill="1" applyBorder="1" applyAlignment="1">
      <alignment vertical="center" wrapText="1"/>
    </xf>
    <xf numFmtId="164" fontId="12" fillId="0" borderId="3" xfId="4" applyNumberFormat="1" applyFont="1" applyBorder="1" applyAlignment="1"/>
    <xf numFmtId="164" fontId="12" fillId="3" borderId="22" xfId="4" applyNumberFormat="1" applyFont="1" applyFill="1" applyBorder="1" applyAlignment="1">
      <alignment horizontal="center" vertical="center"/>
    </xf>
    <xf numFmtId="164" fontId="12" fillId="3" borderId="17" xfId="4" applyNumberFormat="1" applyFont="1" applyFill="1" applyBorder="1" applyAlignment="1">
      <alignment horizontal="right" vertical="center"/>
    </xf>
    <xf numFmtId="164" fontId="15" fillId="0" borderId="0" xfId="4" applyNumberFormat="1" applyFont="1"/>
    <xf numFmtId="164" fontId="12" fillId="2" borderId="38" xfId="4" applyNumberFormat="1" applyFont="1" applyFill="1" applyBorder="1" applyAlignment="1">
      <alignment vertical="center"/>
    </xf>
    <xf numFmtId="164" fontId="12" fillId="2" borderId="38" xfId="4" applyNumberFormat="1" applyFont="1" applyFill="1" applyBorder="1" applyAlignment="1">
      <alignment horizontal="left" vertical="center"/>
    </xf>
    <xf numFmtId="164" fontId="12" fillId="3" borderId="26" xfId="4" applyNumberFormat="1" applyFont="1" applyFill="1" applyBorder="1" applyAlignment="1">
      <alignment horizontal="right" wrapText="1"/>
    </xf>
    <xf numFmtId="164" fontId="12" fillId="3" borderId="0" xfId="4" applyNumberFormat="1" applyFont="1" applyFill="1" applyAlignment="1">
      <alignment horizontal="right" wrapText="1"/>
    </xf>
    <xf numFmtId="164" fontId="16" fillId="0" borderId="0" xfId="4" applyNumberFormat="1" applyFont="1"/>
    <xf numFmtId="164" fontId="12" fillId="2" borderId="46" xfId="4" applyNumberFormat="1" applyFont="1" applyFill="1" applyBorder="1" applyAlignment="1">
      <alignment vertical="center"/>
    </xf>
    <xf numFmtId="164" fontId="12" fillId="0" borderId="3" xfId="4" applyNumberFormat="1" applyFont="1" applyBorder="1" applyAlignment="1">
      <alignment horizontal="left"/>
    </xf>
    <xf numFmtId="164" fontId="7" fillId="0" borderId="0" xfId="4" applyNumberFormat="1" applyFont="1" applyAlignment="1">
      <alignment horizontal="left" vertical="center" wrapText="1"/>
    </xf>
    <xf numFmtId="164" fontId="12" fillId="2" borderId="28" xfId="4" applyNumberFormat="1" applyFont="1" applyFill="1" applyBorder="1" applyAlignment="1">
      <alignment vertical="center"/>
    </xf>
    <xf numFmtId="164" fontId="12" fillId="2" borderId="29" xfId="4" applyNumberFormat="1" applyFont="1" applyFill="1" applyBorder="1" applyAlignment="1">
      <alignment vertical="center"/>
    </xf>
    <xf numFmtId="164" fontId="12" fillId="2" borderId="30" xfId="4" applyNumberFormat="1" applyFont="1" applyFill="1" applyBorder="1" applyAlignment="1">
      <alignment vertical="center"/>
    </xf>
    <xf numFmtId="0" fontId="0" fillId="2" borderId="0" xfId="0" applyFill="1"/>
    <xf numFmtId="0" fontId="17" fillId="2" borderId="56" xfId="0" applyFont="1" applyFill="1" applyBorder="1" applyAlignment="1">
      <alignment horizontal="right" vertical="center"/>
    </xf>
    <xf numFmtId="0" fontId="11" fillId="2" borderId="56" xfId="0" applyFont="1" applyFill="1" applyBorder="1" applyAlignment="1">
      <alignment horizontal="right" vertical="center"/>
    </xf>
    <xf numFmtId="0" fontId="1" fillId="0" borderId="56" xfId="0" applyFont="1" applyBorder="1" applyAlignment="1">
      <alignment horizontal="right"/>
    </xf>
    <xf numFmtId="0" fontId="17" fillId="2" borderId="0" xfId="0" applyFont="1" applyFill="1" applyAlignment="1">
      <alignment horizontal="right" wrapText="1"/>
    </xf>
    <xf numFmtId="0" fontId="17" fillId="2" borderId="56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2" fillId="3" borderId="4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2" fillId="4" borderId="4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164" fontId="12" fillId="3" borderId="32" xfId="4" applyNumberFormat="1" applyFont="1" applyFill="1" applyBorder="1" applyAlignment="1">
      <alignment horizontal="center" vertical="center" wrapText="1"/>
    </xf>
    <xf numFmtId="164" fontId="12" fillId="3" borderId="1" xfId="4" applyNumberFormat="1" applyFont="1" applyFill="1" applyBorder="1" applyAlignment="1">
      <alignment horizontal="center" vertical="center" wrapText="1"/>
    </xf>
    <xf numFmtId="164" fontId="12" fillId="3" borderId="16" xfId="4" applyNumberFormat="1" applyFont="1" applyFill="1" applyBorder="1" applyAlignment="1">
      <alignment horizontal="center" vertical="center" wrapText="1"/>
    </xf>
    <xf numFmtId="164" fontId="12" fillId="3" borderId="45" xfId="4" applyNumberFormat="1" applyFont="1" applyFill="1" applyBorder="1" applyAlignment="1">
      <alignment horizontal="center" vertical="center" wrapText="1"/>
    </xf>
    <xf numFmtId="164" fontId="12" fillId="3" borderId="26" xfId="4" applyNumberFormat="1" applyFont="1" applyFill="1" applyBorder="1" applyAlignment="1">
      <alignment horizontal="right" wrapText="1"/>
    </xf>
    <xf numFmtId="164" fontId="12" fillId="3" borderId="0" xfId="4" applyNumberFormat="1" applyFont="1" applyFill="1" applyBorder="1" applyAlignment="1">
      <alignment horizontal="right" wrapText="1"/>
    </xf>
    <xf numFmtId="164" fontId="12" fillId="3" borderId="42" xfId="4" applyNumberFormat="1" applyFont="1" applyFill="1" applyBorder="1" applyAlignment="1">
      <alignment horizontal="center" vertical="center" wrapText="1"/>
    </xf>
    <xf numFmtId="164" fontId="12" fillId="3" borderId="4" xfId="4" applyNumberFormat="1" applyFont="1" applyFill="1" applyBorder="1" applyAlignment="1">
      <alignment horizontal="center" vertical="center" wrapText="1"/>
    </xf>
    <xf numFmtId="164" fontId="12" fillId="3" borderId="23" xfId="4" applyNumberFormat="1" applyFont="1" applyFill="1" applyBorder="1" applyAlignment="1">
      <alignment horizontal="center" vertical="center" wrapText="1"/>
    </xf>
    <xf numFmtId="164" fontId="12" fillId="3" borderId="53" xfId="4" applyNumberFormat="1" applyFont="1" applyFill="1" applyBorder="1" applyAlignment="1">
      <alignment horizontal="center" vertical="center" wrapText="1"/>
    </xf>
    <xf numFmtId="164" fontId="12" fillId="4" borderId="11" xfId="4" applyNumberFormat="1" applyFont="1" applyFill="1" applyBorder="1" applyAlignment="1">
      <alignment horizontal="center" vertical="center" wrapText="1"/>
    </xf>
    <xf numFmtId="164" fontId="12" fillId="4" borderId="8" xfId="4" applyNumberFormat="1" applyFont="1" applyFill="1" applyBorder="1" applyAlignment="1">
      <alignment horizontal="center" vertical="center" wrapText="1"/>
    </xf>
    <xf numFmtId="164" fontId="12" fillId="4" borderId="12" xfId="4" applyNumberFormat="1" applyFont="1" applyFill="1" applyBorder="1" applyAlignment="1">
      <alignment horizontal="center" vertical="center" wrapText="1"/>
    </xf>
    <xf numFmtId="164" fontId="12" fillId="4" borderId="9" xfId="4" applyNumberFormat="1" applyFont="1" applyFill="1" applyBorder="1" applyAlignment="1">
      <alignment horizontal="center" vertical="center" wrapText="1"/>
    </xf>
    <xf numFmtId="164" fontId="12" fillId="4" borderId="0" xfId="4" applyNumberFormat="1" applyFont="1" applyFill="1" applyBorder="1" applyAlignment="1">
      <alignment horizontal="center" vertical="center" wrapText="1"/>
    </xf>
    <xf numFmtId="164" fontId="12" fillId="4" borderId="10" xfId="4" applyNumberFormat="1" applyFont="1" applyFill="1" applyBorder="1" applyAlignment="1">
      <alignment horizontal="center" vertical="center" wrapText="1"/>
    </xf>
    <xf numFmtId="164" fontId="12" fillId="3" borderId="36" xfId="4" applyNumberFormat="1" applyFont="1" applyFill="1" applyBorder="1" applyAlignment="1">
      <alignment horizontal="center" vertical="center" wrapText="1"/>
    </xf>
    <xf numFmtId="164" fontId="12" fillId="3" borderId="39" xfId="4" applyNumberFormat="1" applyFont="1" applyFill="1" applyBorder="1" applyAlignment="1">
      <alignment horizontal="center" vertical="center" wrapText="1"/>
    </xf>
    <xf numFmtId="164" fontId="12" fillId="3" borderId="40" xfId="4" applyNumberFormat="1" applyFont="1" applyFill="1" applyBorder="1" applyAlignment="1">
      <alignment horizontal="center" vertical="center" wrapText="1"/>
    </xf>
    <xf numFmtId="164" fontId="12" fillId="3" borderId="21" xfId="4" applyNumberFormat="1" applyFont="1" applyFill="1" applyBorder="1" applyAlignment="1">
      <alignment horizontal="center" vertical="center" wrapText="1"/>
    </xf>
    <xf numFmtId="164" fontId="12" fillId="3" borderId="14" xfId="4" applyNumberFormat="1" applyFont="1" applyFill="1" applyBorder="1" applyAlignment="1">
      <alignment horizontal="center" vertical="center" wrapText="1"/>
    </xf>
    <xf numFmtId="164" fontId="12" fillId="3" borderId="15" xfId="4" applyNumberFormat="1" applyFont="1" applyFill="1" applyBorder="1" applyAlignment="1">
      <alignment horizontal="center" vertical="center" wrapText="1"/>
    </xf>
    <xf numFmtId="164" fontId="12" fillId="3" borderId="22" xfId="4" applyNumberFormat="1" applyFont="1" applyFill="1" applyBorder="1" applyAlignment="1">
      <alignment horizontal="center" vertical="center" wrapText="1"/>
    </xf>
    <xf numFmtId="164" fontId="12" fillId="3" borderId="19" xfId="4" applyNumberFormat="1" applyFont="1" applyFill="1" applyBorder="1" applyAlignment="1">
      <alignment horizontal="center" vertical="center" wrapText="1"/>
    </xf>
    <xf numFmtId="164" fontId="12" fillId="3" borderId="38" xfId="4" applyNumberFormat="1" applyFont="1" applyFill="1" applyBorder="1" applyAlignment="1">
      <alignment horizontal="center" vertical="center" wrapText="1"/>
    </xf>
    <xf numFmtId="164" fontId="12" fillId="3" borderId="3" xfId="4" applyNumberFormat="1" applyFont="1" applyFill="1" applyBorder="1" applyAlignment="1">
      <alignment horizontal="center" vertical="center" wrapText="1"/>
    </xf>
    <xf numFmtId="164" fontId="12" fillId="3" borderId="17" xfId="4" applyNumberFormat="1" applyFont="1" applyFill="1" applyBorder="1" applyAlignment="1">
      <alignment horizontal="center" vertical="center" wrapText="1"/>
    </xf>
    <xf numFmtId="164" fontId="12" fillId="3" borderId="54" xfId="4" applyNumberFormat="1" applyFont="1" applyFill="1" applyBorder="1" applyAlignment="1">
      <alignment horizontal="center" vertical="center" wrapText="1"/>
    </xf>
    <xf numFmtId="164" fontId="12" fillId="3" borderId="55" xfId="4" applyNumberFormat="1" applyFont="1" applyFill="1" applyBorder="1" applyAlignment="1">
      <alignment horizontal="center" vertical="center" wrapText="1"/>
    </xf>
    <xf numFmtId="164" fontId="12" fillId="3" borderId="28" xfId="4" applyNumberFormat="1" applyFont="1" applyFill="1" applyBorder="1" applyAlignment="1">
      <alignment horizontal="center" vertical="center" wrapText="1"/>
    </xf>
    <xf numFmtId="164" fontId="12" fillId="3" borderId="29" xfId="4" applyNumberFormat="1" applyFont="1" applyFill="1" applyBorder="1" applyAlignment="1">
      <alignment horizontal="center" vertical="center" wrapText="1"/>
    </xf>
    <xf numFmtId="164" fontId="12" fillId="3" borderId="30" xfId="4" applyNumberFormat="1" applyFont="1" applyFill="1" applyBorder="1" applyAlignment="1">
      <alignment horizontal="center" vertical="center" wrapText="1"/>
    </xf>
    <xf numFmtId="164" fontId="12" fillId="3" borderId="51" xfId="4" applyNumberFormat="1" applyFont="1" applyFill="1" applyBorder="1" applyAlignment="1">
      <alignment horizontal="center" vertical="center"/>
    </xf>
    <xf numFmtId="164" fontId="12" fillId="3" borderId="43" xfId="4" applyNumberFormat="1" applyFont="1" applyFill="1" applyBorder="1" applyAlignment="1">
      <alignment horizontal="center" vertical="center"/>
    </xf>
    <xf numFmtId="164" fontId="12" fillId="3" borderId="52" xfId="4" applyNumberFormat="1" applyFont="1" applyFill="1" applyBorder="1" applyAlignment="1">
      <alignment horizontal="center" vertical="center"/>
    </xf>
    <xf numFmtId="164" fontId="12" fillId="3" borderId="0" xfId="4" applyNumberFormat="1" applyFont="1" applyFill="1" applyAlignment="1">
      <alignment horizontal="right" wrapText="1"/>
    </xf>
    <xf numFmtId="164" fontId="12" fillId="3" borderId="26" xfId="4" applyNumberFormat="1" applyFont="1" applyFill="1" applyBorder="1" applyAlignment="1">
      <alignment horizontal="right"/>
    </xf>
    <xf numFmtId="164" fontId="12" fillId="3" borderId="0" xfId="4" applyNumberFormat="1" applyFont="1" applyFill="1" applyAlignment="1">
      <alignment horizontal="right"/>
    </xf>
    <xf numFmtId="164" fontId="12" fillId="3" borderId="24" xfId="4" applyNumberFormat="1" applyFont="1" applyFill="1" applyBorder="1" applyAlignment="1">
      <alignment horizontal="right"/>
    </xf>
    <xf numFmtId="164" fontId="12" fillId="3" borderId="25" xfId="4" applyNumberFormat="1" applyFont="1" applyFill="1" applyBorder="1" applyAlignment="1">
      <alignment horizontal="right"/>
    </xf>
    <xf numFmtId="164" fontId="12" fillId="3" borderId="48" xfId="4" applyNumberFormat="1" applyFont="1" applyFill="1" applyBorder="1" applyAlignment="1">
      <alignment horizontal="center" vertical="center"/>
    </xf>
    <xf numFmtId="164" fontId="12" fillId="3" borderId="49" xfId="4" applyNumberFormat="1" applyFont="1" applyFill="1" applyBorder="1" applyAlignment="1">
      <alignment horizontal="center" vertical="center"/>
    </xf>
    <xf numFmtId="164" fontId="12" fillId="3" borderId="24" xfId="4" applyNumberFormat="1" applyFont="1" applyFill="1" applyBorder="1" applyAlignment="1">
      <alignment horizontal="right" vertical="center"/>
    </xf>
    <xf numFmtId="164" fontId="12" fillId="3" borderId="25" xfId="4" applyNumberFormat="1" applyFont="1" applyFill="1" applyBorder="1" applyAlignment="1">
      <alignment horizontal="right" vertical="center"/>
    </xf>
    <xf numFmtId="164" fontId="12" fillId="3" borderId="50" xfId="4" applyNumberFormat="1" applyFont="1" applyFill="1" applyBorder="1" applyAlignment="1">
      <alignment horizontal="center" vertical="center"/>
    </xf>
    <xf numFmtId="164" fontId="12" fillId="3" borderId="28" xfId="4" applyNumberFormat="1" applyFont="1" applyFill="1" applyBorder="1" applyAlignment="1">
      <alignment horizontal="right"/>
    </xf>
    <xf numFmtId="164" fontId="12" fillId="3" borderId="29" xfId="4" applyNumberFormat="1" applyFont="1" applyFill="1" applyBorder="1" applyAlignment="1">
      <alignment horizontal="right"/>
    </xf>
    <xf numFmtId="164" fontId="12" fillId="3" borderId="0" xfId="4" applyNumberFormat="1" applyFont="1" applyFill="1" applyBorder="1" applyAlignment="1">
      <alignment horizontal="right"/>
    </xf>
    <xf numFmtId="164" fontId="12" fillId="3" borderId="37" xfId="4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right" vertical="center" wrapText="1"/>
    </xf>
    <xf numFmtId="0" fontId="17" fillId="2" borderId="56" xfId="0" applyFont="1" applyFill="1" applyBorder="1" applyAlignment="1">
      <alignment horizontal="right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415018</xdr:colOff>
      <xdr:row>9</xdr:row>
      <xdr:rowOff>0</xdr:rowOff>
    </xdr:from>
    <xdr:to>
      <xdr:col>4</xdr:col>
      <xdr:colOff>585652</xdr:colOff>
      <xdr:row>9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018" y="119744"/>
          <a:ext cx="2875734" cy="911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12757</xdr:colOff>
      <xdr:row>2</xdr:row>
      <xdr:rowOff>8347</xdr:rowOff>
    </xdr:from>
    <xdr:to>
      <xdr:col>12</xdr:col>
      <xdr:colOff>10513</xdr:colOff>
      <xdr:row>6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23A3A7C-D04F-4A5E-AFDE-DAAE54648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5857" y="198847"/>
          <a:ext cx="2712381" cy="810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127057</xdr:colOff>
      <xdr:row>2</xdr:row>
      <xdr:rowOff>8347</xdr:rowOff>
    </xdr:from>
    <xdr:to>
      <xdr:col>12</xdr:col>
      <xdr:colOff>124813</xdr:colOff>
      <xdr:row>6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B974B0A-97ED-4AB8-8EE8-32CAD1BD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57" y="389347"/>
          <a:ext cx="2855256" cy="810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98482</xdr:colOff>
      <xdr:row>1</xdr:row>
      <xdr:rowOff>151222</xdr:rowOff>
    </xdr:from>
    <xdr:to>
      <xdr:col>6</xdr:col>
      <xdr:colOff>1543050</xdr:colOff>
      <xdr:row>5</xdr:row>
      <xdr:rowOff>152400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9C7CB489-A3DD-47AA-A298-801C3FBE1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5482" y="341722"/>
          <a:ext cx="2663768" cy="763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2:L13"/>
  <sheetViews>
    <sheetView showGridLines="0" tabSelected="1" zoomScaleNormal="100" workbookViewId="0">
      <selection activeCell="H8" sqref="H8"/>
    </sheetView>
  </sheetViews>
  <sheetFormatPr baseColWidth="10" defaultColWidth="11.42578125" defaultRowHeight="15" x14ac:dyDescent="0.25"/>
  <cols>
    <col min="1" max="1" width="6.28515625" customWidth="1"/>
    <col min="2" max="2" width="20" customWidth="1"/>
    <col min="9" max="9" width="10.7109375" customWidth="1"/>
    <col min="10" max="10" width="9.42578125" customWidth="1"/>
    <col min="11" max="11" width="9" customWidth="1"/>
    <col min="12" max="12" width="11.5703125" customWidth="1"/>
  </cols>
  <sheetData>
    <row r="2" spans="2:12" s="97" customFormat="1" x14ac:dyDescent="0.25">
      <c r="H2" s="98" t="s">
        <v>96</v>
      </c>
    </row>
    <row r="3" spans="2:12" s="97" customFormat="1" ht="15" customHeight="1" x14ac:dyDescent="0.25">
      <c r="B3" s="101" t="s">
        <v>100</v>
      </c>
      <c r="C3" s="101"/>
      <c r="D3" s="101"/>
      <c r="E3" s="101"/>
      <c r="F3" s="101"/>
      <c r="G3" s="101"/>
      <c r="H3" s="102"/>
    </row>
    <row r="4" spans="2:12" s="97" customFormat="1" ht="15" customHeight="1" x14ac:dyDescent="0.25">
      <c r="B4" s="101"/>
      <c r="C4" s="101"/>
      <c r="D4" s="101"/>
      <c r="E4" s="101"/>
      <c r="F4" s="101"/>
      <c r="G4" s="101"/>
      <c r="H4" s="102"/>
    </row>
    <row r="5" spans="2:12" s="97" customFormat="1" x14ac:dyDescent="0.25">
      <c r="B5" s="101"/>
      <c r="C5" s="101"/>
      <c r="D5" s="101"/>
      <c r="E5" s="101"/>
      <c r="F5" s="101"/>
      <c r="G5" s="101"/>
      <c r="H5" s="102"/>
    </row>
    <row r="6" spans="2:12" s="97" customFormat="1" x14ac:dyDescent="0.25">
      <c r="H6" s="99" t="s">
        <v>97</v>
      </c>
    </row>
    <row r="7" spans="2:12" s="97" customFormat="1" x14ac:dyDescent="0.25">
      <c r="H7" s="99" t="s">
        <v>101</v>
      </c>
    </row>
    <row r="8" spans="2:12" s="97" customFormat="1" x14ac:dyDescent="0.25">
      <c r="H8" s="100" t="s">
        <v>98</v>
      </c>
    </row>
    <row r="9" spans="2:12" s="97" customFormat="1" x14ac:dyDescent="0.25"/>
    <row r="10" spans="2:12" ht="28.9" customHeight="1" x14ac:dyDescent="0.25">
      <c r="B10" s="104" t="s">
        <v>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6"/>
    </row>
    <row r="11" spans="2:12" x14ac:dyDescent="0.25">
      <c r="B11" s="107" t="s">
        <v>1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2:12" ht="29.45" customHeight="1" x14ac:dyDescent="0.25">
      <c r="B12" s="1" t="s">
        <v>2</v>
      </c>
      <c r="C12" s="103" t="s">
        <v>3</v>
      </c>
      <c r="D12" s="103"/>
      <c r="E12" s="103"/>
      <c r="F12" s="103"/>
      <c r="G12" s="103"/>
      <c r="H12" s="103"/>
      <c r="I12" s="103"/>
      <c r="J12" s="103"/>
      <c r="K12" s="103"/>
      <c r="L12" s="103"/>
    </row>
    <row r="13" spans="2:12" ht="30.75" customHeight="1" x14ac:dyDescent="0.25">
      <c r="B13" s="1" t="s">
        <v>4</v>
      </c>
      <c r="C13" s="103" t="s">
        <v>5</v>
      </c>
      <c r="D13" s="103"/>
      <c r="E13" s="103"/>
      <c r="F13" s="103"/>
      <c r="G13" s="103"/>
      <c r="H13" s="103"/>
      <c r="I13" s="103"/>
      <c r="J13" s="103"/>
      <c r="K13" s="103"/>
      <c r="L13" s="103"/>
    </row>
  </sheetData>
  <mergeCells count="5">
    <mergeCell ref="B3:H5"/>
    <mergeCell ref="C13:L13"/>
    <mergeCell ref="B10:L10"/>
    <mergeCell ref="B11:L11"/>
    <mergeCell ref="C12:L12"/>
  </mergeCells>
  <phoneticPr fontId="4" type="noConversion"/>
  <hyperlinks>
    <hyperlink ref="B12" location="'Cuadro 1'!A1" display="CUADRO 1" xr:uid="{00000000-0004-0000-0000-000000000000}"/>
    <hyperlink ref="B13" location="'Cuadro 2'!A1" display="CUADRO 2" xr:uid="{00000000-0004-0000-0000-000001000000}"/>
  </hyperlinks>
  <pageMargins left="0.7" right="0.7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2:CC45"/>
  <sheetViews>
    <sheetView showGridLines="0" zoomScaleNormal="100" workbookViewId="0">
      <selection activeCell="H8" sqref="H8"/>
    </sheetView>
  </sheetViews>
  <sheetFormatPr baseColWidth="10" defaultColWidth="11.42578125" defaultRowHeight="15" x14ac:dyDescent="0.25"/>
  <cols>
    <col min="1" max="1" width="8.42578125" style="3" customWidth="1"/>
    <col min="2" max="2" width="12.5703125" style="3" customWidth="1"/>
    <col min="3" max="3" width="21.85546875" style="3" bestFit="1" customWidth="1"/>
    <col min="4" max="4" width="8.7109375" style="3" bestFit="1" customWidth="1"/>
    <col min="5" max="5" width="12.7109375" style="3" bestFit="1" customWidth="1"/>
    <col min="6" max="6" width="8.7109375" style="3" bestFit="1" customWidth="1"/>
    <col min="7" max="7" width="12.7109375" style="3" bestFit="1" customWidth="1"/>
    <col min="8" max="8" width="8.5703125" style="3" customWidth="1"/>
    <col min="9" max="9" width="12.7109375" style="3" bestFit="1" customWidth="1"/>
    <col min="10" max="10" width="8.7109375" style="3" bestFit="1" customWidth="1"/>
    <col min="11" max="11" width="12.7109375" style="3" bestFit="1" customWidth="1"/>
    <col min="12" max="12" width="8.7109375" style="3" bestFit="1" customWidth="1"/>
    <col min="13" max="13" width="12.7109375" style="3" bestFit="1" customWidth="1"/>
    <col min="14" max="14" width="8.7109375" style="3" bestFit="1" customWidth="1"/>
    <col min="15" max="15" width="12.7109375" style="3" bestFit="1" customWidth="1"/>
    <col min="16" max="16" width="8.7109375" style="3" bestFit="1" customWidth="1"/>
    <col min="17" max="17" width="12.7109375" style="3" bestFit="1" customWidth="1"/>
    <col min="18" max="18" width="8.7109375" style="3" bestFit="1" customWidth="1"/>
    <col min="19" max="19" width="12.7109375" style="3" bestFit="1" customWidth="1"/>
    <col min="20" max="20" width="8.7109375" style="3" bestFit="1" customWidth="1"/>
    <col min="21" max="21" width="12.7109375" style="3" bestFit="1" customWidth="1"/>
    <col min="22" max="22" width="8.7109375" style="3" bestFit="1" customWidth="1"/>
    <col min="23" max="23" width="12.7109375" style="3" bestFit="1" customWidth="1"/>
    <col min="24" max="24" width="8.7109375" style="3" bestFit="1" customWidth="1"/>
    <col min="25" max="25" width="12.7109375" style="3" bestFit="1" customWidth="1"/>
    <col min="26" max="26" width="8.7109375" style="3" bestFit="1" customWidth="1"/>
    <col min="27" max="27" width="12.7109375" style="3" bestFit="1" customWidth="1"/>
    <col min="28" max="28" width="9.42578125" style="3" bestFit="1" customWidth="1"/>
    <col min="29" max="29" width="12.7109375" style="3" bestFit="1" customWidth="1"/>
    <col min="30" max="30" width="7" style="3" customWidth="1"/>
    <col min="31" max="31" width="10.42578125" style="3" customWidth="1"/>
    <col min="32" max="32" width="8.140625" style="3" customWidth="1"/>
    <col min="33" max="33" width="9.5703125" style="3" customWidth="1"/>
    <col min="34" max="34" width="7.140625" style="3" customWidth="1"/>
    <col min="35" max="35" width="10" style="3" customWidth="1"/>
    <col min="36" max="36" width="8.7109375" style="3" customWidth="1"/>
    <col min="37" max="37" width="10.28515625" style="3" customWidth="1"/>
    <col min="38" max="38" width="7.85546875" style="3" customWidth="1"/>
    <col min="39" max="39" width="9.42578125" style="3" customWidth="1"/>
    <col min="40" max="40" width="8.28515625" style="3" customWidth="1"/>
    <col min="41" max="41" width="8.85546875" style="3" bestFit="1" customWidth="1"/>
    <col min="42" max="42" width="7.85546875" style="3" customWidth="1"/>
    <col min="43" max="43" width="8.85546875" style="3" bestFit="1" customWidth="1"/>
    <col min="44" max="44" width="8.140625" style="3" customWidth="1"/>
    <col min="45" max="45" width="8.85546875" style="3" bestFit="1" customWidth="1"/>
    <col min="46" max="46" width="8.5703125" style="3" customWidth="1"/>
    <col min="47" max="47" width="8.85546875" style="3" bestFit="1" customWidth="1"/>
    <col min="48" max="48" width="8.140625" style="3" customWidth="1"/>
    <col min="49" max="49" width="8.85546875" style="3" bestFit="1" customWidth="1"/>
    <col min="50" max="50" width="8.28515625" style="3" customWidth="1"/>
    <col min="51" max="51" width="8.85546875" style="3" bestFit="1" customWidth="1"/>
    <col min="52" max="52" width="7.42578125" style="3" customWidth="1"/>
    <col min="53" max="53" width="8.85546875" style="3" bestFit="1" customWidth="1"/>
    <col min="54" max="54" width="8" style="3" customWidth="1"/>
    <col min="55" max="55" width="8.85546875" style="3" bestFit="1" customWidth="1"/>
    <col min="56" max="16384" width="11.42578125" style="3"/>
  </cols>
  <sheetData>
    <row r="2" spans="1:81" s="97" customFormat="1" x14ac:dyDescent="0.25">
      <c r="H2" s="98" t="s">
        <v>96</v>
      </c>
    </row>
    <row r="3" spans="1:81" s="97" customFormat="1" ht="15" customHeight="1" x14ac:dyDescent="0.25">
      <c r="B3" s="101" t="s">
        <v>100</v>
      </c>
      <c r="C3" s="101"/>
      <c r="D3" s="101"/>
      <c r="E3" s="101"/>
      <c r="F3" s="101"/>
      <c r="G3" s="101"/>
      <c r="H3" s="102"/>
    </row>
    <row r="4" spans="1:81" s="97" customFormat="1" ht="15" customHeight="1" x14ac:dyDescent="0.25">
      <c r="B4" s="101"/>
      <c r="C4" s="101"/>
      <c r="D4" s="101"/>
      <c r="E4" s="101"/>
      <c r="F4" s="101"/>
      <c r="G4" s="101"/>
      <c r="H4" s="102"/>
    </row>
    <row r="5" spans="1:81" s="97" customFormat="1" x14ac:dyDescent="0.25">
      <c r="B5" s="101"/>
      <c r="C5" s="101"/>
      <c r="D5" s="101"/>
      <c r="E5" s="101"/>
      <c r="F5" s="101"/>
      <c r="G5" s="101"/>
      <c r="H5" s="102"/>
    </row>
    <row r="6" spans="1:81" s="97" customFormat="1" x14ac:dyDescent="0.25">
      <c r="H6" s="99" t="s">
        <v>97</v>
      </c>
    </row>
    <row r="7" spans="1:81" s="97" customFormat="1" x14ac:dyDescent="0.25">
      <c r="H7" s="99" t="s">
        <v>99</v>
      </c>
    </row>
    <row r="8" spans="1:81" s="97" customFormat="1" x14ac:dyDescent="0.25">
      <c r="H8" s="100" t="s">
        <v>98</v>
      </c>
    </row>
    <row r="9" spans="1:81" s="97" customFormat="1" x14ac:dyDescent="0.25"/>
    <row r="10" spans="1:81" x14ac:dyDescent="0.25">
      <c r="A10" s="7"/>
      <c r="B10" s="122" t="s">
        <v>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4"/>
      <c r="AD10" s="122" t="s">
        <v>6</v>
      </c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4"/>
      <c r="BD10" s="122" t="s">
        <v>6</v>
      </c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4"/>
    </row>
    <row r="11" spans="1:81" ht="15.75" thickBot="1" x14ac:dyDescent="0.3">
      <c r="A11" s="8"/>
      <c r="B11" s="128" t="s">
        <v>3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30"/>
      <c r="AD11" s="136" t="s">
        <v>3</v>
      </c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8"/>
      <c r="BD11" s="128" t="s">
        <v>3</v>
      </c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30"/>
    </row>
    <row r="12" spans="1:81" ht="15" customHeight="1" x14ac:dyDescent="0.25">
      <c r="A12" s="8"/>
      <c r="B12" s="119" t="s">
        <v>20</v>
      </c>
      <c r="C12" s="117" t="s">
        <v>21</v>
      </c>
      <c r="D12" s="131" t="s">
        <v>90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2"/>
      <c r="AD12" s="139" t="s">
        <v>91</v>
      </c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40"/>
      <c r="BD12" s="139" t="s">
        <v>92</v>
      </c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40"/>
    </row>
    <row r="13" spans="1:81" x14ac:dyDescent="0.25">
      <c r="B13" s="120"/>
      <c r="C13" s="118"/>
      <c r="D13" s="113" t="s">
        <v>7</v>
      </c>
      <c r="E13" s="113"/>
      <c r="F13" s="112" t="s">
        <v>8</v>
      </c>
      <c r="G13" s="113"/>
      <c r="H13" s="112" t="s">
        <v>9</v>
      </c>
      <c r="I13" s="113"/>
      <c r="J13" s="112" t="s">
        <v>10</v>
      </c>
      <c r="K13" s="113"/>
      <c r="L13" s="112" t="s">
        <v>11</v>
      </c>
      <c r="M13" s="113"/>
      <c r="N13" s="112" t="s">
        <v>12</v>
      </c>
      <c r="O13" s="113"/>
      <c r="P13" s="112" t="s">
        <v>13</v>
      </c>
      <c r="Q13" s="113"/>
      <c r="R13" s="112" t="s">
        <v>14</v>
      </c>
      <c r="S13" s="113"/>
      <c r="T13" s="112" t="s">
        <v>15</v>
      </c>
      <c r="U13" s="113"/>
      <c r="V13" s="112" t="s">
        <v>16</v>
      </c>
      <c r="W13" s="113"/>
      <c r="X13" s="112" t="s">
        <v>17</v>
      </c>
      <c r="Y13" s="113"/>
      <c r="Z13" s="112" t="s">
        <v>18</v>
      </c>
      <c r="AA13" s="113"/>
      <c r="AB13" s="112" t="s">
        <v>19</v>
      </c>
      <c r="AC13" s="114"/>
      <c r="AD13" s="127" t="s">
        <v>7</v>
      </c>
      <c r="AE13" s="125"/>
      <c r="AF13" s="125" t="s">
        <v>8</v>
      </c>
      <c r="AG13" s="125"/>
      <c r="AH13" s="125" t="s">
        <v>9</v>
      </c>
      <c r="AI13" s="125"/>
      <c r="AJ13" s="125" t="s">
        <v>10</v>
      </c>
      <c r="AK13" s="125"/>
      <c r="AL13" s="125" t="s">
        <v>11</v>
      </c>
      <c r="AM13" s="125"/>
      <c r="AN13" s="125" t="s">
        <v>12</v>
      </c>
      <c r="AO13" s="125"/>
      <c r="AP13" s="125" t="s">
        <v>13</v>
      </c>
      <c r="AQ13" s="125"/>
      <c r="AR13" s="125" t="s">
        <v>14</v>
      </c>
      <c r="AS13" s="125"/>
      <c r="AT13" s="125" t="s">
        <v>15</v>
      </c>
      <c r="AU13" s="125"/>
      <c r="AV13" s="125" t="s">
        <v>16</v>
      </c>
      <c r="AW13" s="125"/>
      <c r="AX13" s="125" t="s">
        <v>17</v>
      </c>
      <c r="AY13" s="125"/>
      <c r="AZ13" s="125" t="s">
        <v>18</v>
      </c>
      <c r="BA13" s="125"/>
      <c r="BB13" s="125" t="s">
        <v>19</v>
      </c>
      <c r="BC13" s="126"/>
      <c r="BD13" s="127" t="s">
        <v>7</v>
      </c>
      <c r="BE13" s="125"/>
      <c r="BF13" s="125" t="s">
        <v>8</v>
      </c>
      <c r="BG13" s="125"/>
      <c r="BH13" s="125" t="s">
        <v>9</v>
      </c>
      <c r="BI13" s="125"/>
      <c r="BJ13" s="125" t="s">
        <v>10</v>
      </c>
      <c r="BK13" s="125"/>
      <c r="BL13" s="125" t="s">
        <v>11</v>
      </c>
      <c r="BM13" s="125"/>
      <c r="BN13" s="125" t="s">
        <v>12</v>
      </c>
      <c r="BO13" s="125"/>
      <c r="BP13" s="125" t="s">
        <v>13</v>
      </c>
      <c r="BQ13" s="125"/>
      <c r="BR13" s="125" t="s">
        <v>14</v>
      </c>
      <c r="BS13" s="125"/>
      <c r="BT13" s="125" t="s">
        <v>15</v>
      </c>
      <c r="BU13" s="125"/>
      <c r="BV13" s="125" t="s">
        <v>16</v>
      </c>
      <c r="BW13" s="125"/>
      <c r="BX13" s="125" t="s">
        <v>17</v>
      </c>
      <c r="BY13" s="125"/>
      <c r="BZ13" s="125" t="s">
        <v>18</v>
      </c>
      <c r="CA13" s="125"/>
      <c r="CB13" s="125" t="s">
        <v>19</v>
      </c>
      <c r="CC13" s="126"/>
    </row>
    <row r="14" spans="1:81" x14ac:dyDescent="0.25">
      <c r="B14" s="120"/>
      <c r="C14" s="118"/>
      <c r="D14" s="110" t="s">
        <v>22</v>
      </c>
      <c r="E14" s="110"/>
      <c r="F14" s="110" t="s">
        <v>22</v>
      </c>
      <c r="G14" s="110"/>
      <c r="H14" s="110" t="s">
        <v>22</v>
      </c>
      <c r="I14" s="110"/>
      <c r="J14" s="110" t="s">
        <v>22</v>
      </c>
      <c r="K14" s="110"/>
      <c r="L14" s="110" t="s">
        <v>22</v>
      </c>
      <c r="M14" s="110"/>
      <c r="N14" s="110" t="s">
        <v>22</v>
      </c>
      <c r="O14" s="110"/>
      <c r="P14" s="110" t="s">
        <v>22</v>
      </c>
      <c r="Q14" s="110"/>
      <c r="R14" s="110" t="s">
        <v>22</v>
      </c>
      <c r="S14" s="110"/>
      <c r="T14" s="110" t="s">
        <v>22</v>
      </c>
      <c r="U14" s="110"/>
      <c r="V14" s="110" t="s">
        <v>22</v>
      </c>
      <c r="W14" s="110"/>
      <c r="X14" s="110" t="s">
        <v>22</v>
      </c>
      <c r="Y14" s="110"/>
      <c r="Z14" s="110" t="s">
        <v>22</v>
      </c>
      <c r="AA14" s="110"/>
      <c r="AB14" s="110" t="s">
        <v>22</v>
      </c>
      <c r="AC14" s="111"/>
      <c r="AD14" s="127" t="s">
        <v>22</v>
      </c>
      <c r="AE14" s="125"/>
      <c r="AF14" s="125" t="s">
        <v>22</v>
      </c>
      <c r="AG14" s="125"/>
      <c r="AH14" s="125" t="s">
        <v>22</v>
      </c>
      <c r="AI14" s="125"/>
      <c r="AJ14" s="125" t="s">
        <v>22</v>
      </c>
      <c r="AK14" s="125"/>
      <c r="AL14" s="125" t="s">
        <v>22</v>
      </c>
      <c r="AM14" s="125"/>
      <c r="AN14" s="125" t="s">
        <v>22</v>
      </c>
      <c r="AO14" s="125"/>
      <c r="AP14" s="125" t="s">
        <v>22</v>
      </c>
      <c r="AQ14" s="125"/>
      <c r="AR14" s="125" t="s">
        <v>22</v>
      </c>
      <c r="AS14" s="125"/>
      <c r="AT14" s="125" t="s">
        <v>22</v>
      </c>
      <c r="AU14" s="125"/>
      <c r="AV14" s="125" t="s">
        <v>22</v>
      </c>
      <c r="AW14" s="125"/>
      <c r="AX14" s="125" t="s">
        <v>22</v>
      </c>
      <c r="AY14" s="125"/>
      <c r="AZ14" s="125" t="s">
        <v>22</v>
      </c>
      <c r="BA14" s="125"/>
      <c r="BB14" s="125" t="s">
        <v>22</v>
      </c>
      <c r="BC14" s="126"/>
      <c r="BD14" s="127" t="s">
        <v>22</v>
      </c>
      <c r="BE14" s="125"/>
      <c r="BF14" s="125" t="s">
        <v>22</v>
      </c>
      <c r="BG14" s="125"/>
      <c r="BH14" s="125" t="s">
        <v>22</v>
      </c>
      <c r="BI14" s="125"/>
      <c r="BJ14" s="125" t="s">
        <v>22</v>
      </c>
      <c r="BK14" s="125"/>
      <c r="BL14" s="125" t="s">
        <v>22</v>
      </c>
      <c r="BM14" s="125"/>
      <c r="BN14" s="125" t="s">
        <v>22</v>
      </c>
      <c r="BO14" s="125"/>
      <c r="BP14" s="125" t="s">
        <v>22</v>
      </c>
      <c r="BQ14" s="125"/>
      <c r="BR14" s="125" t="s">
        <v>22</v>
      </c>
      <c r="BS14" s="125"/>
      <c r="BT14" s="125" t="s">
        <v>22</v>
      </c>
      <c r="BU14" s="125"/>
      <c r="BV14" s="125" t="s">
        <v>22</v>
      </c>
      <c r="BW14" s="125"/>
      <c r="BX14" s="125" t="s">
        <v>22</v>
      </c>
      <c r="BY14" s="125"/>
      <c r="BZ14" s="125" t="s">
        <v>22</v>
      </c>
      <c r="CA14" s="125"/>
      <c r="CB14" s="125" t="s">
        <v>22</v>
      </c>
      <c r="CC14" s="126"/>
    </row>
    <row r="15" spans="1:81" x14ac:dyDescent="0.25">
      <c r="B15" s="121"/>
      <c r="C15" s="111"/>
      <c r="D15" s="17" t="s">
        <v>23</v>
      </c>
      <c r="E15" s="17" t="s">
        <v>24</v>
      </c>
      <c r="F15" s="17" t="s">
        <v>23</v>
      </c>
      <c r="G15" s="17" t="s">
        <v>24</v>
      </c>
      <c r="H15" s="17" t="s">
        <v>23</v>
      </c>
      <c r="I15" s="17" t="s">
        <v>24</v>
      </c>
      <c r="J15" s="17" t="s">
        <v>23</v>
      </c>
      <c r="K15" s="17" t="s">
        <v>24</v>
      </c>
      <c r="L15" s="17" t="s">
        <v>23</v>
      </c>
      <c r="M15" s="17" t="s">
        <v>24</v>
      </c>
      <c r="N15" s="17" t="s">
        <v>23</v>
      </c>
      <c r="O15" s="17" t="s">
        <v>24</v>
      </c>
      <c r="P15" s="17" t="s">
        <v>23</v>
      </c>
      <c r="Q15" s="17" t="s">
        <v>24</v>
      </c>
      <c r="R15" s="17" t="s">
        <v>23</v>
      </c>
      <c r="S15" s="17" t="s">
        <v>24</v>
      </c>
      <c r="T15" s="17" t="s">
        <v>23</v>
      </c>
      <c r="U15" s="17" t="s">
        <v>24</v>
      </c>
      <c r="V15" s="17" t="s">
        <v>23</v>
      </c>
      <c r="W15" s="17" t="s">
        <v>24</v>
      </c>
      <c r="X15" s="17" t="s">
        <v>23</v>
      </c>
      <c r="Y15" s="17" t="s">
        <v>24</v>
      </c>
      <c r="Z15" s="17" t="s">
        <v>23</v>
      </c>
      <c r="AA15" s="17" t="s">
        <v>24</v>
      </c>
      <c r="AB15" s="17" t="s">
        <v>23</v>
      </c>
      <c r="AC15" s="17" t="s">
        <v>24</v>
      </c>
      <c r="AD15" s="20" t="s">
        <v>23</v>
      </c>
      <c r="AE15" s="18" t="s">
        <v>24</v>
      </c>
      <c r="AF15" s="18" t="s">
        <v>23</v>
      </c>
      <c r="AG15" s="18" t="s">
        <v>24</v>
      </c>
      <c r="AH15" s="18" t="s">
        <v>23</v>
      </c>
      <c r="AI15" s="18" t="s">
        <v>24</v>
      </c>
      <c r="AJ15" s="18" t="s">
        <v>23</v>
      </c>
      <c r="AK15" s="18" t="s">
        <v>24</v>
      </c>
      <c r="AL15" s="18" t="s">
        <v>23</v>
      </c>
      <c r="AM15" s="18" t="s">
        <v>24</v>
      </c>
      <c r="AN15" s="18" t="s">
        <v>23</v>
      </c>
      <c r="AO15" s="18" t="s">
        <v>24</v>
      </c>
      <c r="AP15" s="18" t="s">
        <v>23</v>
      </c>
      <c r="AQ15" s="18" t="s">
        <v>24</v>
      </c>
      <c r="AR15" s="18" t="s">
        <v>23</v>
      </c>
      <c r="AS15" s="18" t="s">
        <v>24</v>
      </c>
      <c r="AT15" s="18" t="s">
        <v>23</v>
      </c>
      <c r="AU15" s="18" t="s">
        <v>24</v>
      </c>
      <c r="AV15" s="18" t="s">
        <v>23</v>
      </c>
      <c r="AW15" s="18" t="s">
        <v>24</v>
      </c>
      <c r="AX15" s="18" t="s">
        <v>23</v>
      </c>
      <c r="AY15" s="18" t="s">
        <v>24</v>
      </c>
      <c r="AZ15" s="18" t="s">
        <v>23</v>
      </c>
      <c r="BA15" s="18" t="s">
        <v>24</v>
      </c>
      <c r="BB15" s="18" t="s">
        <v>23</v>
      </c>
      <c r="BC15" s="19" t="s">
        <v>24</v>
      </c>
      <c r="BD15" s="20" t="s">
        <v>23</v>
      </c>
      <c r="BE15" s="18" t="s">
        <v>24</v>
      </c>
      <c r="BF15" s="18" t="s">
        <v>23</v>
      </c>
      <c r="BG15" s="18" t="s">
        <v>24</v>
      </c>
      <c r="BH15" s="18" t="s">
        <v>23</v>
      </c>
      <c r="BI15" s="18" t="s">
        <v>24</v>
      </c>
      <c r="BJ15" s="18" t="s">
        <v>23</v>
      </c>
      <c r="BK15" s="18" t="s">
        <v>24</v>
      </c>
      <c r="BL15" s="18" t="s">
        <v>23</v>
      </c>
      <c r="BM15" s="18" t="s">
        <v>24</v>
      </c>
      <c r="BN15" s="18" t="s">
        <v>23</v>
      </c>
      <c r="BO15" s="18" t="s">
        <v>24</v>
      </c>
      <c r="BP15" s="18" t="s">
        <v>23</v>
      </c>
      <c r="BQ15" s="18" t="s">
        <v>24</v>
      </c>
      <c r="BR15" s="18" t="s">
        <v>23</v>
      </c>
      <c r="BS15" s="18" t="s">
        <v>24</v>
      </c>
      <c r="BT15" s="18" t="s">
        <v>23</v>
      </c>
      <c r="BU15" s="18" t="s">
        <v>24</v>
      </c>
      <c r="BV15" s="18" t="s">
        <v>23</v>
      </c>
      <c r="BW15" s="18" t="s">
        <v>24</v>
      </c>
      <c r="BX15" s="18" t="s">
        <v>23</v>
      </c>
      <c r="BY15" s="18" t="s">
        <v>24</v>
      </c>
      <c r="BZ15" s="18" t="s">
        <v>23</v>
      </c>
      <c r="CA15" s="18" t="s">
        <v>24</v>
      </c>
      <c r="CB15" s="18" t="s">
        <v>23</v>
      </c>
      <c r="CC15" s="19" t="s">
        <v>24</v>
      </c>
    </row>
    <row r="16" spans="1:81" x14ac:dyDescent="0.25">
      <c r="B16" s="9" t="s">
        <v>25</v>
      </c>
      <c r="C16" s="10" t="s">
        <v>26</v>
      </c>
      <c r="D16" s="30">
        <v>13</v>
      </c>
      <c r="E16" s="30">
        <v>18</v>
      </c>
      <c r="F16" s="30">
        <v>11</v>
      </c>
      <c r="G16" s="30">
        <v>13</v>
      </c>
      <c r="H16" s="30">
        <v>19</v>
      </c>
      <c r="I16" s="30">
        <v>9</v>
      </c>
      <c r="J16" s="30">
        <v>9</v>
      </c>
      <c r="K16" s="30">
        <v>8</v>
      </c>
      <c r="L16" s="30">
        <v>16</v>
      </c>
      <c r="M16" s="30">
        <v>11</v>
      </c>
      <c r="N16" s="30">
        <v>11</v>
      </c>
      <c r="O16" s="30">
        <v>14</v>
      </c>
      <c r="P16" s="30">
        <v>10</v>
      </c>
      <c r="Q16" s="30">
        <v>13</v>
      </c>
      <c r="R16" s="30">
        <v>4</v>
      </c>
      <c r="S16" s="30">
        <v>10</v>
      </c>
      <c r="T16" s="30">
        <v>8</v>
      </c>
      <c r="U16" s="30">
        <v>15</v>
      </c>
      <c r="V16" s="30">
        <v>10</v>
      </c>
      <c r="W16" s="21">
        <v>17</v>
      </c>
      <c r="X16" s="21">
        <v>12</v>
      </c>
      <c r="Y16" s="21">
        <v>15</v>
      </c>
      <c r="Z16" s="21">
        <v>12</v>
      </c>
      <c r="AA16" s="21">
        <v>17</v>
      </c>
      <c r="AB16" s="21">
        <f>SUM(D16,F16,H16,J16,L16,N16,P16,R16,T16,V16,X16,Z16)</f>
        <v>135</v>
      </c>
      <c r="AC16" s="21">
        <f>SUM(E16,G16,I16,K16,M16,O16,Q16,S16,U16,W16,Y16,AA16)</f>
        <v>160</v>
      </c>
      <c r="AD16" s="25">
        <v>13</v>
      </c>
      <c r="AE16" s="21">
        <v>10</v>
      </c>
      <c r="AF16" s="21">
        <v>12</v>
      </c>
      <c r="AG16" s="21">
        <v>11</v>
      </c>
      <c r="AH16" s="21">
        <v>16</v>
      </c>
      <c r="AI16" s="21">
        <v>8</v>
      </c>
      <c r="AJ16" s="21">
        <v>13</v>
      </c>
      <c r="AK16" s="21">
        <v>15</v>
      </c>
      <c r="AL16" s="21">
        <v>11</v>
      </c>
      <c r="AM16" s="21">
        <v>21</v>
      </c>
      <c r="AN16" s="21">
        <v>5</v>
      </c>
      <c r="AO16" s="21">
        <v>17</v>
      </c>
      <c r="AP16" s="21">
        <v>7</v>
      </c>
      <c r="AQ16" s="21">
        <v>12</v>
      </c>
      <c r="AR16" s="21">
        <v>7</v>
      </c>
      <c r="AS16" s="21">
        <v>15</v>
      </c>
      <c r="AT16" s="21">
        <v>9</v>
      </c>
      <c r="AU16" s="21">
        <v>12</v>
      </c>
      <c r="AV16" s="21">
        <v>10</v>
      </c>
      <c r="AW16" s="21">
        <v>14</v>
      </c>
      <c r="AX16" s="21">
        <v>14</v>
      </c>
      <c r="AY16" s="21">
        <v>7</v>
      </c>
      <c r="AZ16" s="21">
        <v>14</v>
      </c>
      <c r="BA16" s="21">
        <v>12</v>
      </c>
      <c r="BB16" s="21">
        <f>SUM(AD16,AF16,AH16,AJ16,AL16,AN16,AP16,AR16,AT16,AV16,AX16,AZ16)</f>
        <v>131</v>
      </c>
      <c r="BC16" s="26">
        <f>SUM(AE16,AG16,AI16,AK16,AM16,AO16,AQ16,AS16,AU16,AW16,AY16,BA16)</f>
        <v>154</v>
      </c>
      <c r="BD16" s="4">
        <v>4</v>
      </c>
      <c r="BE16" s="4">
        <v>8</v>
      </c>
      <c r="BF16" s="4">
        <v>8</v>
      </c>
      <c r="BG16" s="4">
        <v>13</v>
      </c>
      <c r="BH16" s="4">
        <v>6</v>
      </c>
      <c r="BI16" s="4">
        <v>9</v>
      </c>
      <c r="BJ16" s="4">
        <v>10</v>
      </c>
      <c r="BK16" s="4">
        <v>9</v>
      </c>
      <c r="BL16" s="4">
        <v>8</v>
      </c>
      <c r="BM16" s="4">
        <v>11</v>
      </c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>
        <f>SUM(BD16,BF16,BH16,BJ16,BL16,BN16,BP16,BR16,BT16,BV16,BX16,BZ16)</f>
        <v>36</v>
      </c>
      <c r="CC16" s="26">
        <f>SUM(BE16,BG16,BI16,BK16,BM16,BO16,BQ16,BS16,BU16,BW16,BY16,CA16)</f>
        <v>50</v>
      </c>
    </row>
    <row r="17" spans="2:81" x14ac:dyDescent="0.25">
      <c r="B17" s="11"/>
      <c r="C17" s="10" t="s">
        <v>27</v>
      </c>
      <c r="D17" s="30">
        <v>13</v>
      </c>
      <c r="E17" s="30">
        <v>15</v>
      </c>
      <c r="F17" s="30">
        <v>6</v>
      </c>
      <c r="G17" s="30">
        <v>8</v>
      </c>
      <c r="H17" s="30">
        <v>12</v>
      </c>
      <c r="I17" s="30">
        <v>7</v>
      </c>
      <c r="J17" s="30">
        <v>6</v>
      </c>
      <c r="K17" s="30">
        <v>13</v>
      </c>
      <c r="L17" s="30">
        <v>10</v>
      </c>
      <c r="M17" s="30">
        <v>11</v>
      </c>
      <c r="N17" s="30">
        <v>10</v>
      </c>
      <c r="O17" s="30">
        <v>7</v>
      </c>
      <c r="P17" s="30">
        <v>2</v>
      </c>
      <c r="Q17" s="30">
        <v>13</v>
      </c>
      <c r="R17" s="30">
        <v>6</v>
      </c>
      <c r="S17" s="30">
        <v>8</v>
      </c>
      <c r="T17" s="30">
        <v>7</v>
      </c>
      <c r="U17" s="30">
        <v>9</v>
      </c>
      <c r="V17" s="30">
        <v>3</v>
      </c>
      <c r="W17" s="21">
        <v>13</v>
      </c>
      <c r="X17" s="21">
        <v>2</v>
      </c>
      <c r="Y17" s="21">
        <v>15</v>
      </c>
      <c r="Z17" s="21">
        <v>4</v>
      </c>
      <c r="AA17" s="21">
        <v>15</v>
      </c>
      <c r="AB17" s="21">
        <f t="shared" ref="AB17:AB24" si="0">SUM(D17,F17,H17,J17,L17,N17,P17,R17,T17,V17,X17,Z17)</f>
        <v>81</v>
      </c>
      <c r="AC17" s="21">
        <f t="shared" ref="AC17:AC24" si="1">SUM(E17,G17,I17,K17,M17,O17,Q17,S17,U17,W17,Y17,AA17)</f>
        <v>134</v>
      </c>
      <c r="AD17" s="25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f t="shared" ref="BB17:BB24" si="2">SUM(AD17,AF17,AH17,AJ17,AL17,AN17,AP17,AR17,AT17,AV17,AX17,AZ17)</f>
        <v>0</v>
      </c>
      <c r="BC17" s="26">
        <f t="shared" ref="BC17:BC24" si="3">SUM(AE17,AG17,AI17,AK17,AM17,AO17,AQ17,AS17,AU17,AW17,AY17,BA17)</f>
        <v>0</v>
      </c>
      <c r="BD17" s="4">
        <v>4</v>
      </c>
      <c r="BE17" s="4">
        <v>14</v>
      </c>
      <c r="BF17" s="4">
        <v>5</v>
      </c>
      <c r="BG17" s="4">
        <v>11</v>
      </c>
      <c r="BH17" s="4">
        <v>6</v>
      </c>
      <c r="BI17" s="4">
        <v>13</v>
      </c>
      <c r="BJ17" s="4">
        <v>6</v>
      </c>
      <c r="BK17" s="4">
        <v>14</v>
      </c>
      <c r="BL17" s="4">
        <v>5</v>
      </c>
      <c r="BM17" s="4">
        <v>14</v>
      </c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>
        <f t="shared" ref="CB17:CB24" si="4">SUM(BD17,BF17,BH17,BJ17,BL17,BN17,BP17,BR17,BT17,BV17,BX17,BZ17)</f>
        <v>26</v>
      </c>
      <c r="CC17" s="26">
        <f t="shared" ref="CC17:CC24" si="5">SUM(BE17,BG17,BI17,BK17,BM17,BO17,BQ17,BS17,BU17,BW17,BY17,CA17)</f>
        <v>66</v>
      </c>
    </row>
    <row r="18" spans="2:81" x14ac:dyDescent="0.25">
      <c r="B18" s="11"/>
      <c r="C18" s="10" t="s">
        <v>28</v>
      </c>
      <c r="D18" s="30">
        <v>71</v>
      </c>
      <c r="E18" s="30">
        <v>32</v>
      </c>
      <c r="F18" s="30">
        <v>74</v>
      </c>
      <c r="G18" s="30">
        <v>51</v>
      </c>
      <c r="H18" s="30">
        <v>118</v>
      </c>
      <c r="I18" s="30">
        <v>83</v>
      </c>
      <c r="J18" s="30">
        <v>78</v>
      </c>
      <c r="K18" s="30">
        <v>62</v>
      </c>
      <c r="L18" s="30">
        <v>83</v>
      </c>
      <c r="M18" s="30">
        <v>71</v>
      </c>
      <c r="N18" s="30">
        <v>75</v>
      </c>
      <c r="O18" s="30">
        <v>59</v>
      </c>
      <c r="P18" s="30">
        <v>85</v>
      </c>
      <c r="Q18" s="30">
        <v>46</v>
      </c>
      <c r="R18" s="30">
        <v>81</v>
      </c>
      <c r="S18" s="30">
        <v>42</v>
      </c>
      <c r="T18" s="30">
        <v>84</v>
      </c>
      <c r="U18" s="30">
        <v>51</v>
      </c>
      <c r="V18" s="30">
        <v>65</v>
      </c>
      <c r="W18" s="21">
        <v>52</v>
      </c>
      <c r="X18" s="21">
        <v>57</v>
      </c>
      <c r="Y18" s="21">
        <v>59</v>
      </c>
      <c r="Z18" s="21">
        <v>58</v>
      </c>
      <c r="AA18" s="21">
        <v>41</v>
      </c>
      <c r="AB18" s="21">
        <f t="shared" si="0"/>
        <v>929</v>
      </c>
      <c r="AC18" s="21">
        <f t="shared" si="1"/>
        <v>649</v>
      </c>
      <c r="AD18" s="25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f t="shared" si="2"/>
        <v>0</v>
      </c>
      <c r="BC18" s="26">
        <f t="shared" si="3"/>
        <v>0</v>
      </c>
      <c r="BD18" s="4">
        <v>50</v>
      </c>
      <c r="BE18" s="4">
        <v>45</v>
      </c>
      <c r="BF18" s="4">
        <v>47</v>
      </c>
      <c r="BG18" s="4">
        <v>49</v>
      </c>
      <c r="BH18" s="4">
        <v>53</v>
      </c>
      <c r="BI18" s="4">
        <v>50</v>
      </c>
      <c r="BJ18" s="4">
        <v>62</v>
      </c>
      <c r="BK18" s="4">
        <v>58</v>
      </c>
      <c r="BL18" s="4">
        <v>57</v>
      </c>
      <c r="BM18" s="4">
        <v>57</v>
      </c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>
        <f t="shared" si="4"/>
        <v>269</v>
      </c>
      <c r="CC18" s="26">
        <f t="shared" si="5"/>
        <v>259</v>
      </c>
    </row>
    <row r="19" spans="2:81" x14ac:dyDescent="0.25">
      <c r="B19" s="11"/>
      <c r="C19" s="10" t="s">
        <v>29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f t="shared" si="0"/>
        <v>0</v>
      </c>
      <c r="AC19" s="21">
        <f t="shared" si="1"/>
        <v>0</v>
      </c>
      <c r="AD19" s="25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f t="shared" si="2"/>
        <v>0</v>
      </c>
      <c r="BC19" s="26">
        <f t="shared" si="3"/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>
        <f t="shared" si="4"/>
        <v>0</v>
      </c>
      <c r="CC19" s="26">
        <f t="shared" si="5"/>
        <v>0</v>
      </c>
    </row>
    <row r="20" spans="2:81" x14ac:dyDescent="0.25">
      <c r="B20" s="11"/>
      <c r="C20" s="10" t="s">
        <v>30</v>
      </c>
      <c r="D20" s="30">
        <v>0</v>
      </c>
      <c r="E20" s="30">
        <v>0</v>
      </c>
      <c r="F20" s="30">
        <v>0</v>
      </c>
      <c r="G20" s="30">
        <v>9</v>
      </c>
      <c r="H20" s="30">
        <v>0</v>
      </c>
      <c r="I20" s="30">
        <v>7</v>
      </c>
      <c r="J20" s="30">
        <v>0</v>
      </c>
      <c r="K20" s="30">
        <v>5</v>
      </c>
      <c r="L20" s="30">
        <v>0</v>
      </c>
      <c r="M20" s="30">
        <v>3</v>
      </c>
      <c r="N20" s="30">
        <v>0</v>
      </c>
      <c r="O20" s="30">
        <v>9</v>
      </c>
      <c r="P20" s="30">
        <v>0</v>
      </c>
      <c r="Q20" s="30">
        <v>1</v>
      </c>
      <c r="R20" s="30">
        <v>0</v>
      </c>
      <c r="S20" s="30">
        <v>11</v>
      </c>
      <c r="T20" s="30">
        <v>0</v>
      </c>
      <c r="U20" s="30">
        <v>7</v>
      </c>
      <c r="V20" s="30">
        <v>0</v>
      </c>
      <c r="W20" s="21">
        <v>4</v>
      </c>
      <c r="X20" s="21">
        <v>0</v>
      </c>
      <c r="Y20" s="21">
        <v>5</v>
      </c>
      <c r="Z20" s="21">
        <v>0</v>
      </c>
      <c r="AA20" s="21">
        <v>6</v>
      </c>
      <c r="AB20" s="21">
        <f t="shared" si="0"/>
        <v>0</v>
      </c>
      <c r="AC20" s="21">
        <f t="shared" si="1"/>
        <v>67</v>
      </c>
      <c r="AD20" s="25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0</v>
      </c>
      <c r="AS20" s="21">
        <v>0</v>
      </c>
      <c r="AT20" s="21">
        <v>0</v>
      </c>
      <c r="AU20" s="21">
        <v>0</v>
      </c>
      <c r="AV20" s="21">
        <v>0</v>
      </c>
      <c r="AW20" s="21">
        <v>0</v>
      </c>
      <c r="AX20" s="21">
        <v>0</v>
      </c>
      <c r="AY20" s="21">
        <v>0</v>
      </c>
      <c r="AZ20" s="21">
        <v>0</v>
      </c>
      <c r="BA20" s="21">
        <v>0</v>
      </c>
      <c r="BB20" s="21">
        <f t="shared" si="2"/>
        <v>0</v>
      </c>
      <c r="BC20" s="26">
        <f t="shared" si="3"/>
        <v>0</v>
      </c>
      <c r="BD20" s="4">
        <v>3</v>
      </c>
      <c r="BE20" s="4">
        <v>1</v>
      </c>
      <c r="BF20" s="4">
        <v>2</v>
      </c>
      <c r="BG20" s="4">
        <v>2</v>
      </c>
      <c r="BH20" s="4">
        <v>2</v>
      </c>
      <c r="BI20" s="4">
        <v>2</v>
      </c>
      <c r="BJ20" s="4">
        <v>3</v>
      </c>
      <c r="BK20" s="4">
        <v>2</v>
      </c>
      <c r="BL20" s="4">
        <v>2</v>
      </c>
      <c r="BM20" s="4">
        <v>1</v>
      </c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>
        <f t="shared" si="4"/>
        <v>12</v>
      </c>
      <c r="CC20" s="26">
        <f t="shared" si="5"/>
        <v>8</v>
      </c>
    </row>
    <row r="21" spans="2:81" x14ac:dyDescent="0.25">
      <c r="B21" s="11"/>
      <c r="C21" s="10" t="s">
        <v>89</v>
      </c>
      <c r="D21" s="30">
        <v>7</v>
      </c>
      <c r="E21" s="30">
        <v>2</v>
      </c>
      <c r="F21" s="30">
        <v>14</v>
      </c>
      <c r="G21" s="30">
        <v>4</v>
      </c>
      <c r="H21" s="30">
        <v>15</v>
      </c>
      <c r="I21" s="30">
        <v>3</v>
      </c>
      <c r="J21" s="30">
        <v>11</v>
      </c>
      <c r="K21" s="30">
        <v>3</v>
      </c>
      <c r="L21" s="30">
        <v>4</v>
      </c>
      <c r="M21" s="30">
        <v>2</v>
      </c>
      <c r="N21" s="30">
        <v>4</v>
      </c>
      <c r="O21" s="30">
        <v>1</v>
      </c>
      <c r="P21" s="30">
        <v>6</v>
      </c>
      <c r="Q21" s="30">
        <v>0</v>
      </c>
      <c r="R21" s="30">
        <v>3</v>
      </c>
      <c r="S21" s="30">
        <v>3</v>
      </c>
      <c r="T21" s="30">
        <v>5</v>
      </c>
      <c r="U21" s="30">
        <v>2</v>
      </c>
      <c r="V21" s="30">
        <v>4</v>
      </c>
      <c r="W21" s="21">
        <v>3</v>
      </c>
      <c r="X21" s="21">
        <v>3</v>
      </c>
      <c r="Y21" s="21">
        <v>3</v>
      </c>
      <c r="Z21" s="21">
        <v>5</v>
      </c>
      <c r="AA21" s="21">
        <v>2</v>
      </c>
      <c r="AB21" s="21">
        <f t="shared" si="0"/>
        <v>81</v>
      </c>
      <c r="AC21" s="21">
        <f t="shared" si="1"/>
        <v>28</v>
      </c>
      <c r="AD21" s="25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f t="shared" si="2"/>
        <v>0</v>
      </c>
      <c r="BC21" s="26">
        <f t="shared" si="3"/>
        <v>0</v>
      </c>
      <c r="BD21" s="4">
        <v>4</v>
      </c>
      <c r="BE21" s="4">
        <v>0</v>
      </c>
      <c r="BF21" s="4">
        <v>4</v>
      </c>
      <c r="BG21" s="4">
        <v>0</v>
      </c>
      <c r="BH21" s="4">
        <v>4</v>
      </c>
      <c r="BI21" s="4">
        <v>0</v>
      </c>
      <c r="BJ21" s="4">
        <v>5</v>
      </c>
      <c r="BK21" s="4">
        <v>0</v>
      </c>
      <c r="BL21" s="4">
        <v>5</v>
      </c>
      <c r="BM21" s="4">
        <v>0</v>
      </c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>
        <f t="shared" si="4"/>
        <v>22</v>
      </c>
      <c r="CC21" s="26">
        <f t="shared" si="5"/>
        <v>0</v>
      </c>
    </row>
    <row r="22" spans="2:81" x14ac:dyDescent="0.25">
      <c r="B22" s="11"/>
      <c r="C22" s="10" t="s">
        <v>31</v>
      </c>
      <c r="D22" s="30">
        <v>18</v>
      </c>
      <c r="E22" s="30">
        <v>0</v>
      </c>
      <c r="F22" s="30">
        <v>18</v>
      </c>
      <c r="G22" s="30">
        <v>0</v>
      </c>
      <c r="H22" s="30">
        <v>19</v>
      </c>
      <c r="I22" s="30">
        <v>1</v>
      </c>
      <c r="J22" s="30">
        <v>20</v>
      </c>
      <c r="K22" s="30">
        <v>0</v>
      </c>
      <c r="L22" s="30">
        <v>16</v>
      </c>
      <c r="M22" s="30"/>
      <c r="N22" s="30">
        <v>16</v>
      </c>
      <c r="O22" s="30">
        <v>1</v>
      </c>
      <c r="P22" s="30">
        <v>20</v>
      </c>
      <c r="Q22" s="30">
        <v>0</v>
      </c>
      <c r="R22" s="30">
        <v>21</v>
      </c>
      <c r="S22" s="30">
        <v>1</v>
      </c>
      <c r="T22" s="30">
        <v>18</v>
      </c>
      <c r="U22" s="30">
        <v>2</v>
      </c>
      <c r="V22" s="30">
        <v>13</v>
      </c>
      <c r="W22" s="21">
        <v>1</v>
      </c>
      <c r="X22" s="21">
        <v>17</v>
      </c>
      <c r="Y22" s="21">
        <v>1</v>
      </c>
      <c r="Z22" s="21">
        <v>20</v>
      </c>
      <c r="AA22" s="21">
        <v>0</v>
      </c>
      <c r="AB22" s="21">
        <f t="shared" si="0"/>
        <v>216</v>
      </c>
      <c r="AC22" s="21">
        <f t="shared" si="1"/>
        <v>7</v>
      </c>
      <c r="AD22" s="25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0</v>
      </c>
      <c r="AS22" s="21">
        <v>0</v>
      </c>
      <c r="AT22" s="21">
        <v>0</v>
      </c>
      <c r="AU22" s="21">
        <v>0</v>
      </c>
      <c r="AV22" s="21">
        <v>0</v>
      </c>
      <c r="AW22" s="21">
        <v>0</v>
      </c>
      <c r="AX22" s="21">
        <v>0</v>
      </c>
      <c r="AY22" s="21">
        <v>0</v>
      </c>
      <c r="AZ22" s="21">
        <v>0</v>
      </c>
      <c r="BA22" s="21">
        <v>0</v>
      </c>
      <c r="BB22" s="21">
        <f t="shared" si="2"/>
        <v>0</v>
      </c>
      <c r="BC22" s="26">
        <f t="shared" si="3"/>
        <v>0</v>
      </c>
      <c r="BD22" s="4">
        <v>12</v>
      </c>
      <c r="BE22" s="4">
        <v>1</v>
      </c>
      <c r="BF22" s="4">
        <v>13</v>
      </c>
      <c r="BG22" s="4">
        <v>1</v>
      </c>
      <c r="BH22" s="4">
        <v>14</v>
      </c>
      <c r="BI22" s="4">
        <v>1</v>
      </c>
      <c r="BJ22" s="4">
        <v>13</v>
      </c>
      <c r="BK22" s="4">
        <v>0</v>
      </c>
      <c r="BL22" s="4">
        <v>14</v>
      </c>
      <c r="BM22" s="4">
        <v>1</v>
      </c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>
        <f t="shared" si="4"/>
        <v>66</v>
      </c>
      <c r="CC22" s="26">
        <f t="shared" si="5"/>
        <v>4</v>
      </c>
    </row>
    <row r="23" spans="2:81" x14ac:dyDescent="0.25">
      <c r="B23" s="11"/>
      <c r="C23" s="10" t="s">
        <v>32</v>
      </c>
      <c r="D23" s="30">
        <v>0</v>
      </c>
      <c r="E23" s="30">
        <v>10</v>
      </c>
      <c r="F23" s="30">
        <v>0</v>
      </c>
      <c r="G23" s="30">
        <v>7</v>
      </c>
      <c r="H23" s="30">
        <v>0</v>
      </c>
      <c r="I23" s="30">
        <v>7</v>
      </c>
      <c r="J23" s="30">
        <v>0</v>
      </c>
      <c r="K23" s="30">
        <v>3</v>
      </c>
      <c r="L23" s="30">
        <v>0</v>
      </c>
      <c r="M23" s="30">
        <v>3</v>
      </c>
      <c r="N23" s="30">
        <v>0</v>
      </c>
      <c r="O23" s="30">
        <v>6</v>
      </c>
      <c r="P23" s="30">
        <v>0</v>
      </c>
      <c r="Q23" s="30">
        <v>3</v>
      </c>
      <c r="R23" s="30">
        <v>0</v>
      </c>
      <c r="S23" s="30">
        <v>5</v>
      </c>
      <c r="T23" s="30">
        <v>0</v>
      </c>
      <c r="U23" s="30">
        <v>4</v>
      </c>
      <c r="V23" s="30">
        <v>0</v>
      </c>
      <c r="W23" s="21">
        <v>4</v>
      </c>
      <c r="X23" s="21">
        <v>0</v>
      </c>
      <c r="Y23" s="21">
        <v>6</v>
      </c>
      <c r="Z23" s="21">
        <v>0</v>
      </c>
      <c r="AA23" s="21">
        <v>3</v>
      </c>
      <c r="AB23" s="21">
        <f t="shared" si="0"/>
        <v>0</v>
      </c>
      <c r="AC23" s="21">
        <f t="shared" si="1"/>
        <v>61</v>
      </c>
      <c r="AD23" s="25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f t="shared" si="2"/>
        <v>0</v>
      </c>
      <c r="BC23" s="26">
        <f t="shared" si="3"/>
        <v>0</v>
      </c>
      <c r="BD23" s="4">
        <v>0</v>
      </c>
      <c r="BE23" s="4">
        <v>2</v>
      </c>
      <c r="BF23" s="4">
        <v>0</v>
      </c>
      <c r="BG23" s="4">
        <v>2</v>
      </c>
      <c r="BH23" s="4">
        <v>0</v>
      </c>
      <c r="BI23" s="4">
        <v>2</v>
      </c>
      <c r="BJ23" s="4">
        <v>0</v>
      </c>
      <c r="BK23" s="4">
        <v>2</v>
      </c>
      <c r="BL23" s="4">
        <v>0</v>
      </c>
      <c r="BM23" s="4">
        <v>2</v>
      </c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>
        <f t="shared" si="4"/>
        <v>0</v>
      </c>
      <c r="CC23" s="26">
        <f t="shared" si="5"/>
        <v>10</v>
      </c>
    </row>
    <row r="24" spans="2:81" x14ac:dyDescent="0.25">
      <c r="B24" s="11"/>
      <c r="C24" s="10" t="s">
        <v>33</v>
      </c>
      <c r="D24" s="30">
        <v>0</v>
      </c>
      <c r="E24" s="30">
        <v>1</v>
      </c>
      <c r="F24" s="30">
        <v>0</v>
      </c>
      <c r="G24" s="30">
        <v>2</v>
      </c>
      <c r="H24" s="30">
        <v>0</v>
      </c>
      <c r="I24" s="30">
        <v>1</v>
      </c>
      <c r="J24" s="30">
        <v>0</v>
      </c>
      <c r="K24" s="30">
        <v>2</v>
      </c>
      <c r="L24" s="30">
        <v>0</v>
      </c>
      <c r="M24" s="30">
        <v>1</v>
      </c>
      <c r="N24" s="30">
        <v>0</v>
      </c>
      <c r="O24" s="30">
        <v>1</v>
      </c>
      <c r="P24" s="30">
        <v>0</v>
      </c>
      <c r="Q24" s="30">
        <v>1</v>
      </c>
      <c r="R24" s="30">
        <v>0</v>
      </c>
      <c r="S24" s="30">
        <v>1</v>
      </c>
      <c r="T24" s="30">
        <v>0</v>
      </c>
      <c r="U24" s="30">
        <v>0</v>
      </c>
      <c r="V24" s="30">
        <v>0</v>
      </c>
      <c r="W24" s="21">
        <v>1</v>
      </c>
      <c r="X24" s="21">
        <v>0</v>
      </c>
      <c r="Y24" s="21">
        <v>1</v>
      </c>
      <c r="Z24" s="21">
        <v>0</v>
      </c>
      <c r="AA24" s="21">
        <v>0</v>
      </c>
      <c r="AB24" s="21">
        <f t="shared" si="0"/>
        <v>0</v>
      </c>
      <c r="AC24" s="21">
        <f t="shared" si="1"/>
        <v>12</v>
      </c>
      <c r="AD24" s="25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f t="shared" si="2"/>
        <v>0</v>
      </c>
      <c r="BC24" s="26">
        <f t="shared" si="3"/>
        <v>0</v>
      </c>
      <c r="BD24" s="4">
        <v>0</v>
      </c>
      <c r="BE24" s="4">
        <v>1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1</v>
      </c>
      <c r="BL24" s="4">
        <v>0</v>
      </c>
      <c r="BM24" s="4">
        <v>0</v>
      </c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>
        <f t="shared" si="4"/>
        <v>0</v>
      </c>
      <c r="CC24" s="26">
        <f t="shared" si="5"/>
        <v>2</v>
      </c>
    </row>
    <row r="25" spans="2:81" x14ac:dyDescent="0.25">
      <c r="B25" s="12"/>
      <c r="C25" s="13" t="s">
        <v>34</v>
      </c>
      <c r="D25" s="31">
        <f t="shared" ref="D25:I25" si="6">+SUM(D16:D24)</f>
        <v>122</v>
      </c>
      <c r="E25" s="31">
        <f t="shared" si="6"/>
        <v>78</v>
      </c>
      <c r="F25" s="31">
        <f t="shared" si="6"/>
        <v>123</v>
      </c>
      <c r="G25" s="31">
        <f t="shared" si="6"/>
        <v>94</v>
      </c>
      <c r="H25" s="31">
        <f t="shared" si="6"/>
        <v>183</v>
      </c>
      <c r="I25" s="31">
        <f t="shared" si="6"/>
        <v>118</v>
      </c>
      <c r="J25" s="31">
        <f t="shared" ref="J25:AC25" si="7">+SUM(J16:J24)</f>
        <v>124</v>
      </c>
      <c r="K25" s="31">
        <f t="shared" si="7"/>
        <v>96</v>
      </c>
      <c r="L25" s="31">
        <f t="shared" si="7"/>
        <v>129</v>
      </c>
      <c r="M25" s="31">
        <f t="shared" si="7"/>
        <v>102</v>
      </c>
      <c r="N25" s="31">
        <f t="shared" si="7"/>
        <v>116</v>
      </c>
      <c r="O25" s="31">
        <f t="shared" si="7"/>
        <v>98</v>
      </c>
      <c r="P25" s="31">
        <f t="shared" si="7"/>
        <v>123</v>
      </c>
      <c r="Q25" s="31">
        <f t="shared" si="7"/>
        <v>77</v>
      </c>
      <c r="R25" s="31">
        <f t="shared" si="7"/>
        <v>115</v>
      </c>
      <c r="S25" s="31">
        <f t="shared" si="7"/>
        <v>81</v>
      </c>
      <c r="T25" s="31">
        <f t="shared" si="7"/>
        <v>122</v>
      </c>
      <c r="U25" s="31">
        <f t="shared" si="7"/>
        <v>90</v>
      </c>
      <c r="V25" s="31">
        <f t="shared" si="7"/>
        <v>95</v>
      </c>
      <c r="W25" s="31">
        <f t="shared" si="7"/>
        <v>95</v>
      </c>
      <c r="X25" s="31">
        <f t="shared" si="7"/>
        <v>91</v>
      </c>
      <c r="Y25" s="31">
        <f t="shared" si="7"/>
        <v>105</v>
      </c>
      <c r="Z25" s="31">
        <f t="shared" si="7"/>
        <v>99</v>
      </c>
      <c r="AA25" s="31">
        <f t="shared" si="7"/>
        <v>84</v>
      </c>
      <c r="AB25" s="31">
        <f t="shared" si="7"/>
        <v>1442</v>
      </c>
      <c r="AC25" s="31">
        <f t="shared" si="7"/>
        <v>1118</v>
      </c>
      <c r="AD25" s="22">
        <f t="shared" ref="AD25:BC25" si="8">+SUM(AD16:AD24)</f>
        <v>13</v>
      </c>
      <c r="AE25" s="23">
        <f t="shared" si="8"/>
        <v>10</v>
      </c>
      <c r="AF25" s="23">
        <f t="shared" si="8"/>
        <v>12</v>
      </c>
      <c r="AG25" s="23">
        <f t="shared" si="8"/>
        <v>11</v>
      </c>
      <c r="AH25" s="23">
        <f t="shared" si="8"/>
        <v>16</v>
      </c>
      <c r="AI25" s="23">
        <f t="shared" si="8"/>
        <v>8</v>
      </c>
      <c r="AJ25" s="23">
        <f t="shared" si="8"/>
        <v>13</v>
      </c>
      <c r="AK25" s="23">
        <f t="shared" si="8"/>
        <v>15</v>
      </c>
      <c r="AL25" s="23">
        <f t="shared" si="8"/>
        <v>11</v>
      </c>
      <c r="AM25" s="23">
        <f t="shared" si="8"/>
        <v>21</v>
      </c>
      <c r="AN25" s="23">
        <f t="shared" si="8"/>
        <v>5</v>
      </c>
      <c r="AO25" s="23">
        <f t="shared" si="8"/>
        <v>17</v>
      </c>
      <c r="AP25" s="23">
        <f t="shared" si="8"/>
        <v>7</v>
      </c>
      <c r="AQ25" s="23">
        <f t="shared" si="8"/>
        <v>12</v>
      </c>
      <c r="AR25" s="23">
        <f t="shared" si="8"/>
        <v>7</v>
      </c>
      <c r="AS25" s="23">
        <f t="shared" si="8"/>
        <v>15</v>
      </c>
      <c r="AT25" s="23">
        <f t="shared" si="8"/>
        <v>9</v>
      </c>
      <c r="AU25" s="23">
        <f t="shared" si="8"/>
        <v>12</v>
      </c>
      <c r="AV25" s="23">
        <f t="shared" si="8"/>
        <v>10</v>
      </c>
      <c r="AW25" s="23">
        <f t="shared" si="8"/>
        <v>14</v>
      </c>
      <c r="AX25" s="23">
        <f t="shared" si="8"/>
        <v>14</v>
      </c>
      <c r="AY25" s="23">
        <f t="shared" si="8"/>
        <v>7</v>
      </c>
      <c r="AZ25" s="23">
        <f t="shared" si="8"/>
        <v>14</v>
      </c>
      <c r="BA25" s="23">
        <f t="shared" si="8"/>
        <v>12</v>
      </c>
      <c r="BB25" s="23">
        <f t="shared" si="8"/>
        <v>131</v>
      </c>
      <c r="BC25" s="24">
        <f t="shared" si="8"/>
        <v>154</v>
      </c>
      <c r="BD25" s="6">
        <f t="shared" ref="BD25:BM25" si="9">+SUM(BD16:BD24)</f>
        <v>77</v>
      </c>
      <c r="BE25" s="6">
        <f t="shared" si="9"/>
        <v>72</v>
      </c>
      <c r="BF25" s="6">
        <f t="shared" si="9"/>
        <v>79</v>
      </c>
      <c r="BG25" s="6">
        <f t="shared" si="9"/>
        <v>78</v>
      </c>
      <c r="BH25" s="6">
        <f t="shared" si="9"/>
        <v>85</v>
      </c>
      <c r="BI25" s="6">
        <f t="shared" si="9"/>
        <v>77</v>
      </c>
      <c r="BJ25" s="6">
        <f t="shared" si="9"/>
        <v>99</v>
      </c>
      <c r="BK25" s="6">
        <f t="shared" si="9"/>
        <v>86</v>
      </c>
      <c r="BL25" s="6">
        <f t="shared" si="9"/>
        <v>91</v>
      </c>
      <c r="BM25" s="6">
        <f t="shared" si="9"/>
        <v>86</v>
      </c>
      <c r="BN25" s="23">
        <f t="shared" ref="BN25:CC25" si="10">+SUM(BN16:BN24)</f>
        <v>0</v>
      </c>
      <c r="BO25" s="23">
        <f t="shared" si="10"/>
        <v>0</v>
      </c>
      <c r="BP25" s="23">
        <f t="shared" si="10"/>
        <v>0</v>
      </c>
      <c r="BQ25" s="23">
        <f t="shared" si="10"/>
        <v>0</v>
      </c>
      <c r="BR25" s="23">
        <f t="shared" si="10"/>
        <v>0</v>
      </c>
      <c r="BS25" s="23">
        <f t="shared" si="10"/>
        <v>0</v>
      </c>
      <c r="BT25" s="23">
        <f t="shared" si="10"/>
        <v>0</v>
      </c>
      <c r="BU25" s="23">
        <f t="shared" si="10"/>
        <v>0</v>
      </c>
      <c r="BV25" s="23">
        <f t="shared" si="10"/>
        <v>0</v>
      </c>
      <c r="BW25" s="23">
        <f t="shared" si="10"/>
        <v>0</v>
      </c>
      <c r="BX25" s="23">
        <f t="shared" si="10"/>
        <v>0</v>
      </c>
      <c r="BY25" s="23">
        <f t="shared" si="10"/>
        <v>0</v>
      </c>
      <c r="BZ25" s="23">
        <f t="shared" si="10"/>
        <v>0</v>
      </c>
      <c r="CA25" s="23">
        <f t="shared" si="10"/>
        <v>0</v>
      </c>
      <c r="CB25" s="23">
        <f t="shared" si="10"/>
        <v>431</v>
      </c>
      <c r="CC25" s="24">
        <f t="shared" si="10"/>
        <v>399</v>
      </c>
    </row>
    <row r="26" spans="2:81" x14ac:dyDescent="0.25">
      <c r="B26" s="9" t="s">
        <v>35</v>
      </c>
      <c r="C26" s="10" t="s">
        <v>36</v>
      </c>
      <c r="D26" s="30">
        <v>25</v>
      </c>
      <c r="E26" s="30">
        <v>11</v>
      </c>
      <c r="F26" s="30">
        <v>21</v>
      </c>
      <c r="G26" s="30">
        <v>9</v>
      </c>
      <c r="H26" s="30">
        <v>21</v>
      </c>
      <c r="I26" s="30">
        <v>10</v>
      </c>
      <c r="J26" s="30">
        <v>22</v>
      </c>
      <c r="K26" s="30">
        <v>10</v>
      </c>
      <c r="L26" s="30">
        <v>41</v>
      </c>
      <c r="M26" s="30">
        <v>10</v>
      </c>
      <c r="N26" s="30">
        <v>44</v>
      </c>
      <c r="O26" s="30">
        <v>15</v>
      </c>
      <c r="P26" s="30">
        <v>36</v>
      </c>
      <c r="Q26" s="30">
        <v>9</v>
      </c>
      <c r="R26" s="30">
        <v>64</v>
      </c>
      <c r="S26" s="30">
        <v>9</v>
      </c>
      <c r="T26" s="30">
        <v>63</v>
      </c>
      <c r="U26" s="30">
        <v>18</v>
      </c>
      <c r="V26" s="30">
        <v>66</v>
      </c>
      <c r="W26" s="30">
        <v>11</v>
      </c>
      <c r="X26" s="30">
        <v>60</v>
      </c>
      <c r="Y26" s="30">
        <v>21</v>
      </c>
      <c r="Z26" s="30">
        <v>58</v>
      </c>
      <c r="AA26" s="30">
        <v>15</v>
      </c>
      <c r="AB26" s="30">
        <f t="shared" ref="AB26" si="11">SUM(D26,F26,H26,J26,L26,N26,P26,R26,T26,V26,X26,Z26)</f>
        <v>521</v>
      </c>
      <c r="AC26" s="30">
        <f t="shared" ref="AC26" si="12">SUM(E26,G26,I26,K26,M26,O26,Q26,S26,U26,W26,Y26,AA26)</f>
        <v>148</v>
      </c>
      <c r="AD26" s="25">
        <v>93</v>
      </c>
      <c r="AE26" s="21">
        <v>4</v>
      </c>
      <c r="AF26" s="21">
        <v>107</v>
      </c>
      <c r="AG26" s="21">
        <v>5</v>
      </c>
      <c r="AH26" s="21">
        <v>104</v>
      </c>
      <c r="AI26" s="21">
        <v>17</v>
      </c>
      <c r="AJ26" s="21">
        <v>117</v>
      </c>
      <c r="AK26" s="21">
        <v>7</v>
      </c>
      <c r="AL26" s="21">
        <v>129</v>
      </c>
      <c r="AM26" s="21">
        <v>12</v>
      </c>
      <c r="AN26" s="21">
        <v>101</v>
      </c>
      <c r="AO26" s="21">
        <v>1</v>
      </c>
      <c r="AP26" s="21">
        <v>97</v>
      </c>
      <c r="AQ26" s="21">
        <v>11</v>
      </c>
      <c r="AR26" s="21">
        <v>75</v>
      </c>
      <c r="AS26" s="21">
        <v>6</v>
      </c>
      <c r="AT26" s="21">
        <v>0</v>
      </c>
      <c r="AU26" s="21">
        <v>0</v>
      </c>
      <c r="AV26" s="21">
        <v>0</v>
      </c>
      <c r="AW26" s="21">
        <v>0</v>
      </c>
      <c r="AX26" s="21">
        <v>0</v>
      </c>
      <c r="AY26" s="21">
        <v>0</v>
      </c>
      <c r="AZ26" s="21">
        <v>0</v>
      </c>
      <c r="BA26" s="21">
        <v>0</v>
      </c>
      <c r="BB26" s="21">
        <f t="shared" ref="BB26" si="13">SUM(AD26,AF26,AH26,AJ26,AL26,AN26,AP26,AR26,AT26,AV26,AX26,AZ26)</f>
        <v>823</v>
      </c>
      <c r="BC26" s="26">
        <f t="shared" ref="BC26" si="14">SUM(AE26,AG26,AI26,AK26,AM26,AO26,AQ26,AS26,AU26,AW26,AY26,BA26)</f>
        <v>63</v>
      </c>
      <c r="BD26" s="4">
        <v>18</v>
      </c>
      <c r="BE26" s="4">
        <v>4</v>
      </c>
      <c r="BF26" s="4">
        <v>21</v>
      </c>
      <c r="BG26" s="4">
        <v>8</v>
      </c>
      <c r="BH26" s="4">
        <v>20</v>
      </c>
      <c r="BI26" s="4">
        <v>9</v>
      </c>
      <c r="BJ26" s="4">
        <v>20</v>
      </c>
      <c r="BK26" s="4">
        <v>7</v>
      </c>
      <c r="BL26" s="4">
        <v>21</v>
      </c>
      <c r="BM26" s="4">
        <v>7</v>
      </c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>
        <f t="shared" ref="CB26" si="15">SUM(BD26,BF26,BH26,BJ26,BL26,BN26,BP26,BR26,BT26,BV26,BX26,BZ26)</f>
        <v>100</v>
      </c>
      <c r="CC26" s="26">
        <f t="shared" ref="CC26" si="16">SUM(BE26,BG26,BI26,BK26,BM26,BO26,BQ26,BS26,BU26,BW26,BY26,CA26)</f>
        <v>35</v>
      </c>
    </row>
    <row r="27" spans="2:81" x14ac:dyDescent="0.25">
      <c r="B27" s="11"/>
      <c r="C27" s="10" t="s">
        <v>37</v>
      </c>
      <c r="D27" s="30">
        <v>12</v>
      </c>
      <c r="E27" s="30">
        <v>2</v>
      </c>
      <c r="F27" s="30">
        <v>16</v>
      </c>
      <c r="G27" s="30">
        <v>3</v>
      </c>
      <c r="H27" s="30">
        <v>16</v>
      </c>
      <c r="I27" s="30">
        <v>0</v>
      </c>
      <c r="J27" s="30">
        <v>21</v>
      </c>
      <c r="K27" s="30">
        <v>3</v>
      </c>
      <c r="L27" s="30">
        <v>27</v>
      </c>
      <c r="M27" s="30">
        <v>2</v>
      </c>
      <c r="N27" s="30">
        <v>25</v>
      </c>
      <c r="O27" s="30">
        <v>2</v>
      </c>
      <c r="P27" s="30">
        <v>19</v>
      </c>
      <c r="Q27" s="30">
        <v>0</v>
      </c>
      <c r="R27" s="30">
        <v>32</v>
      </c>
      <c r="S27" s="30">
        <v>0</v>
      </c>
      <c r="T27" s="30">
        <v>11</v>
      </c>
      <c r="U27" s="30">
        <v>0</v>
      </c>
      <c r="V27" s="30">
        <v>39</v>
      </c>
      <c r="W27" s="30">
        <v>0</v>
      </c>
      <c r="X27" s="30">
        <v>27</v>
      </c>
      <c r="Y27" s="30">
        <v>0</v>
      </c>
      <c r="Z27" s="30">
        <v>23</v>
      </c>
      <c r="AA27" s="30">
        <v>0</v>
      </c>
      <c r="AB27" s="30">
        <f t="shared" ref="AB27:AB29" si="17">SUM(D27,F27,H27,J27,L27,N27,P27,R27,T27,V27,X27,Z27)</f>
        <v>268</v>
      </c>
      <c r="AC27" s="30">
        <f t="shared" ref="AC27:AC29" si="18">SUM(E27,G27,I27,K27,M27,O27,Q27,S27,U27,W27,Y27,AA27)</f>
        <v>12</v>
      </c>
      <c r="AD27" s="25">
        <v>6</v>
      </c>
      <c r="AE27" s="21">
        <v>16</v>
      </c>
      <c r="AF27" s="21">
        <v>15</v>
      </c>
      <c r="AG27" s="21">
        <v>4</v>
      </c>
      <c r="AH27" s="21"/>
      <c r="AI27" s="21"/>
      <c r="AJ27" s="21">
        <v>16</v>
      </c>
      <c r="AK27" s="21">
        <v>4</v>
      </c>
      <c r="AL27" s="21">
        <v>11</v>
      </c>
      <c r="AM27" s="21">
        <v>2</v>
      </c>
      <c r="AN27" s="21">
        <v>25</v>
      </c>
      <c r="AO27" s="21">
        <v>3</v>
      </c>
      <c r="AP27" s="21">
        <v>1</v>
      </c>
      <c r="AQ27" s="21">
        <v>0</v>
      </c>
      <c r="AR27" s="21">
        <v>0</v>
      </c>
      <c r="AS27" s="21">
        <v>0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6"/>
      <c r="BD27" s="4">
        <v>3</v>
      </c>
      <c r="BE27" s="4">
        <v>1</v>
      </c>
      <c r="BF27" s="4">
        <v>3</v>
      </c>
      <c r="BG27" s="4">
        <v>1</v>
      </c>
      <c r="BH27" s="4">
        <v>4</v>
      </c>
      <c r="BI27" s="4">
        <v>0</v>
      </c>
      <c r="BJ27" s="4">
        <v>3</v>
      </c>
      <c r="BK27" s="4">
        <v>2</v>
      </c>
      <c r="BL27" s="4">
        <v>5</v>
      </c>
      <c r="BM27" s="4">
        <v>0</v>
      </c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>
        <v>0</v>
      </c>
      <c r="CC27" s="26"/>
    </row>
    <row r="28" spans="2:81" x14ac:dyDescent="0.25">
      <c r="B28" s="11"/>
      <c r="C28" s="10" t="s">
        <v>38</v>
      </c>
      <c r="D28" s="30">
        <v>0</v>
      </c>
      <c r="E28" s="30">
        <v>2</v>
      </c>
      <c r="F28" s="30">
        <v>0</v>
      </c>
      <c r="G28" s="30">
        <v>2</v>
      </c>
      <c r="H28" s="30">
        <v>0</v>
      </c>
      <c r="I28" s="30">
        <v>0</v>
      </c>
      <c r="J28" s="30">
        <v>0</v>
      </c>
      <c r="K28" s="30">
        <v>3</v>
      </c>
      <c r="L28" s="30">
        <v>0</v>
      </c>
      <c r="M28" s="30">
        <v>6</v>
      </c>
      <c r="N28" s="30">
        <v>0</v>
      </c>
      <c r="O28" s="30">
        <v>1</v>
      </c>
      <c r="P28" s="30">
        <v>0</v>
      </c>
      <c r="Q28" s="30">
        <v>2</v>
      </c>
      <c r="R28" s="30">
        <v>0</v>
      </c>
      <c r="S28" s="30">
        <v>3</v>
      </c>
      <c r="T28" s="30">
        <v>0</v>
      </c>
      <c r="U28" s="30">
        <v>2</v>
      </c>
      <c r="V28" s="30">
        <v>0</v>
      </c>
      <c r="W28" s="30">
        <v>2</v>
      </c>
      <c r="X28" s="30">
        <v>0</v>
      </c>
      <c r="Y28" s="30">
        <v>2</v>
      </c>
      <c r="Z28" s="30">
        <v>0</v>
      </c>
      <c r="AA28" s="30">
        <v>3</v>
      </c>
      <c r="AB28" s="30">
        <f t="shared" si="17"/>
        <v>0</v>
      </c>
      <c r="AC28" s="30">
        <f t="shared" si="18"/>
        <v>28</v>
      </c>
      <c r="AD28" s="25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 s="21">
        <v>0</v>
      </c>
      <c r="AM28" s="21">
        <v>0</v>
      </c>
      <c r="AN28" s="21">
        <v>0</v>
      </c>
      <c r="AO28" s="21">
        <v>0</v>
      </c>
      <c r="AP28" s="21">
        <v>0</v>
      </c>
      <c r="AQ28" s="21">
        <v>0</v>
      </c>
      <c r="AR28" s="21">
        <v>0</v>
      </c>
      <c r="AS28" s="21">
        <v>0</v>
      </c>
      <c r="AT28" s="21">
        <v>0</v>
      </c>
      <c r="AU28" s="21">
        <v>0</v>
      </c>
      <c r="AV28" s="21">
        <v>0</v>
      </c>
      <c r="AW28" s="21">
        <v>0</v>
      </c>
      <c r="AX28" s="21">
        <v>0</v>
      </c>
      <c r="AY28" s="21">
        <v>0</v>
      </c>
      <c r="AZ28" s="21">
        <v>0</v>
      </c>
      <c r="BA28" s="21">
        <v>0</v>
      </c>
      <c r="BB28" s="21">
        <v>0</v>
      </c>
      <c r="BC28" s="26">
        <v>0</v>
      </c>
      <c r="BD28" s="4">
        <v>0</v>
      </c>
      <c r="BE28" s="4">
        <v>4</v>
      </c>
      <c r="BF28" s="4">
        <v>0</v>
      </c>
      <c r="BG28" s="4">
        <v>4</v>
      </c>
      <c r="BH28" s="4">
        <v>0</v>
      </c>
      <c r="BI28" s="4">
        <v>5</v>
      </c>
      <c r="BJ28" s="4">
        <v>0</v>
      </c>
      <c r="BK28" s="4">
        <v>6</v>
      </c>
      <c r="BL28" s="4">
        <v>0</v>
      </c>
      <c r="BM28" s="4">
        <v>5</v>
      </c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>
        <v>0</v>
      </c>
      <c r="CC28" s="26">
        <v>0</v>
      </c>
    </row>
    <row r="29" spans="2:81" x14ac:dyDescent="0.25">
      <c r="B29" s="11"/>
      <c r="C29" s="10" t="s">
        <v>39</v>
      </c>
      <c r="D29" s="30">
        <v>0</v>
      </c>
      <c r="E29" s="30">
        <v>4</v>
      </c>
      <c r="F29" s="30">
        <v>0</v>
      </c>
      <c r="G29" s="30">
        <v>2</v>
      </c>
      <c r="H29" s="30">
        <v>0</v>
      </c>
      <c r="I29" s="30">
        <v>3</v>
      </c>
      <c r="J29" s="30">
        <v>0</v>
      </c>
      <c r="K29" s="30">
        <v>2</v>
      </c>
      <c r="L29" s="30">
        <v>0</v>
      </c>
      <c r="M29" s="30">
        <v>4</v>
      </c>
      <c r="N29" s="30">
        <v>0</v>
      </c>
      <c r="O29" s="30">
        <v>4</v>
      </c>
      <c r="P29" s="30">
        <v>0</v>
      </c>
      <c r="Q29" s="30">
        <v>3</v>
      </c>
      <c r="R29" s="30">
        <v>0</v>
      </c>
      <c r="S29" s="30">
        <v>6</v>
      </c>
      <c r="T29" s="30">
        <v>0</v>
      </c>
      <c r="U29" s="30">
        <v>15</v>
      </c>
      <c r="V29" s="30">
        <v>0</v>
      </c>
      <c r="W29" s="30">
        <v>13</v>
      </c>
      <c r="X29" s="30">
        <v>0</v>
      </c>
      <c r="Y29" s="30">
        <v>12</v>
      </c>
      <c r="Z29" s="30">
        <v>0</v>
      </c>
      <c r="AA29" s="30">
        <v>9</v>
      </c>
      <c r="AB29" s="30">
        <f t="shared" si="17"/>
        <v>0</v>
      </c>
      <c r="AC29" s="30">
        <f t="shared" si="18"/>
        <v>77</v>
      </c>
      <c r="AD29" s="25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21">
        <v>0</v>
      </c>
      <c r="AK29" s="21">
        <v>0</v>
      </c>
      <c r="AL29" s="21">
        <v>0</v>
      </c>
      <c r="AM29" s="21">
        <v>0</v>
      </c>
      <c r="AN29" s="21">
        <v>0</v>
      </c>
      <c r="AO29" s="21">
        <v>0</v>
      </c>
      <c r="AP29" s="21">
        <v>0</v>
      </c>
      <c r="AQ29" s="21">
        <v>0</v>
      </c>
      <c r="AR29" s="21">
        <v>0</v>
      </c>
      <c r="AS29" s="21">
        <v>0</v>
      </c>
      <c r="AT29" s="21">
        <v>0</v>
      </c>
      <c r="AU29" s="21">
        <v>0</v>
      </c>
      <c r="AV29" s="21">
        <v>0</v>
      </c>
      <c r="AW29" s="21">
        <v>0</v>
      </c>
      <c r="AX29" s="21">
        <v>0</v>
      </c>
      <c r="AY29" s="21">
        <v>0</v>
      </c>
      <c r="AZ29" s="21">
        <v>0</v>
      </c>
      <c r="BA29" s="21">
        <v>0</v>
      </c>
      <c r="BB29" s="21">
        <v>0</v>
      </c>
      <c r="BC29" s="26">
        <v>0</v>
      </c>
      <c r="BD29" s="4">
        <v>0</v>
      </c>
      <c r="BE29" s="4">
        <v>4</v>
      </c>
      <c r="BF29" s="4">
        <v>0</v>
      </c>
      <c r="BG29" s="4">
        <v>5</v>
      </c>
      <c r="BH29" s="4">
        <v>0</v>
      </c>
      <c r="BI29" s="4">
        <v>4</v>
      </c>
      <c r="BJ29" s="4">
        <v>0</v>
      </c>
      <c r="BK29" s="4">
        <v>5</v>
      </c>
      <c r="BL29" s="4">
        <v>0</v>
      </c>
      <c r="BM29" s="4">
        <v>4</v>
      </c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>
        <v>0</v>
      </c>
      <c r="CC29" s="26">
        <v>0</v>
      </c>
    </row>
    <row r="30" spans="2:81" x14ac:dyDescent="0.25">
      <c r="B30" s="12"/>
      <c r="C30" s="13" t="s">
        <v>40</v>
      </c>
      <c r="D30" s="31">
        <f t="shared" ref="D30:I30" si="19">+SUM(D26:D29)</f>
        <v>37</v>
      </c>
      <c r="E30" s="31">
        <f t="shared" si="19"/>
        <v>19</v>
      </c>
      <c r="F30" s="31">
        <f t="shared" si="19"/>
        <v>37</v>
      </c>
      <c r="G30" s="31">
        <f t="shared" si="19"/>
        <v>16</v>
      </c>
      <c r="H30" s="31">
        <f t="shared" si="19"/>
        <v>37</v>
      </c>
      <c r="I30" s="31">
        <f t="shared" si="19"/>
        <v>13</v>
      </c>
      <c r="J30" s="31">
        <f t="shared" ref="J30:AC30" si="20">+SUM(J26:J29)</f>
        <v>43</v>
      </c>
      <c r="K30" s="31">
        <f t="shared" si="20"/>
        <v>18</v>
      </c>
      <c r="L30" s="31">
        <f t="shared" si="20"/>
        <v>68</v>
      </c>
      <c r="M30" s="31">
        <f t="shared" si="20"/>
        <v>22</v>
      </c>
      <c r="N30" s="31">
        <f t="shared" si="20"/>
        <v>69</v>
      </c>
      <c r="O30" s="31">
        <f t="shared" si="20"/>
        <v>22</v>
      </c>
      <c r="P30" s="31">
        <f t="shared" si="20"/>
        <v>55</v>
      </c>
      <c r="Q30" s="31">
        <f t="shared" si="20"/>
        <v>14</v>
      </c>
      <c r="R30" s="31">
        <f t="shared" si="20"/>
        <v>96</v>
      </c>
      <c r="S30" s="31">
        <f t="shared" si="20"/>
        <v>18</v>
      </c>
      <c r="T30" s="31">
        <f t="shared" si="20"/>
        <v>74</v>
      </c>
      <c r="U30" s="31">
        <f t="shared" si="20"/>
        <v>35</v>
      </c>
      <c r="V30" s="31">
        <f t="shared" si="20"/>
        <v>105</v>
      </c>
      <c r="W30" s="31">
        <f t="shared" si="20"/>
        <v>26</v>
      </c>
      <c r="X30" s="31">
        <f t="shared" si="20"/>
        <v>87</v>
      </c>
      <c r="Y30" s="31">
        <f t="shared" si="20"/>
        <v>35</v>
      </c>
      <c r="Z30" s="31">
        <f t="shared" si="20"/>
        <v>81</v>
      </c>
      <c r="AA30" s="31">
        <f t="shared" si="20"/>
        <v>27</v>
      </c>
      <c r="AB30" s="31">
        <f t="shared" si="20"/>
        <v>789</v>
      </c>
      <c r="AC30" s="31">
        <f t="shared" si="20"/>
        <v>265</v>
      </c>
      <c r="AD30" s="22">
        <f t="shared" ref="AD30:BC30" si="21">+SUM(AD26:AD29)</f>
        <v>99</v>
      </c>
      <c r="AE30" s="23">
        <f t="shared" si="21"/>
        <v>20</v>
      </c>
      <c r="AF30" s="23">
        <f t="shared" si="21"/>
        <v>122</v>
      </c>
      <c r="AG30" s="23">
        <f t="shared" si="21"/>
        <v>9</v>
      </c>
      <c r="AH30" s="23">
        <f t="shared" si="21"/>
        <v>104</v>
      </c>
      <c r="AI30" s="23">
        <f t="shared" si="21"/>
        <v>17</v>
      </c>
      <c r="AJ30" s="23">
        <f t="shared" si="21"/>
        <v>133</v>
      </c>
      <c r="AK30" s="23">
        <f t="shared" si="21"/>
        <v>11</v>
      </c>
      <c r="AL30" s="23">
        <f t="shared" si="21"/>
        <v>140</v>
      </c>
      <c r="AM30" s="23">
        <f t="shared" si="21"/>
        <v>14</v>
      </c>
      <c r="AN30" s="23">
        <f t="shared" si="21"/>
        <v>126</v>
      </c>
      <c r="AO30" s="23">
        <f t="shared" si="21"/>
        <v>4</v>
      </c>
      <c r="AP30" s="23">
        <f t="shared" si="21"/>
        <v>98</v>
      </c>
      <c r="AQ30" s="23">
        <f t="shared" si="21"/>
        <v>11</v>
      </c>
      <c r="AR30" s="23">
        <f t="shared" si="21"/>
        <v>75</v>
      </c>
      <c r="AS30" s="23">
        <f t="shared" si="21"/>
        <v>6</v>
      </c>
      <c r="AT30" s="23">
        <f t="shared" si="21"/>
        <v>0</v>
      </c>
      <c r="AU30" s="23">
        <f t="shared" si="21"/>
        <v>0</v>
      </c>
      <c r="AV30" s="23">
        <f t="shared" si="21"/>
        <v>0</v>
      </c>
      <c r="AW30" s="23">
        <f t="shared" si="21"/>
        <v>0</v>
      </c>
      <c r="AX30" s="23">
        <f t="shared" si="21"/>
        <v>0</v>
      </c>
      <c r="AY30" s="23">
        <f t="shared" si="21"/>
        <v>0</v>
      </c>
      <c r="AZ30" s="23">
        <f t="shared" si="21"/>
        <v>0</v>
      </c>
      <c r="BA30" s="23">
        <f t="shared" si="21"/>
        <v>0</v>
      </c>
      <c r="BB30" s="23">
        <f t="shared" si="21"/>
        <v>823</v>
      </c>
      <c r="BC30" s="24">
        <f t="shared" si="21"/>
        <v>63</v>
      </c>
      <c r="BD30" s="6">
        <f t="shared" ref="BD30:BM30" si="22">+SUM(BD26:BD29)</f>
        <v>21</v>
      </c>
      <c r="BE30" s="6">
        <f t="shared" si="22"/>
        <v>13</v>
      </c>
      <c r="BF30" s="6">
        <f t="shared" si="22"/>
        <v>24</v>
      </c>
      <c r="BG30" s="6">
        <f t="shared" si="22"/>
        <v>18</v>
      </c>
      <c r="BH30" s="6">
        <f t="shared" si="22"/>
        <v>24</v>
      </c>
      <c r="BI30" s="6">
        <f t="shared" si="22"/>
        <v>18</v>
      </c>
      <c r="BJ30" s="6">
        <f t="shared" si="22"/>
        <v>23</v>
      </c>
      <c r="BK30" s="6">
        <f t="shared" si="22"/>
        <v>20</v>
      </c>
      <c r="BL30" s="6">
        <f t="shared" si="22"/>
        <v>26</v>
      </c>
      <c r="BM30" s="6">
        <f t="shared" si="22"/>
        <v>16</v>
      </c>
      <c r="BN30" s="23">
        <f t="shared" ref="BN30:CC30" si="23">+SUM(BN26:BN29)</f>
        <v>0</v>
      </c>
      <c r="BO30" s="23">
        <f t="shared" si="23"/>
        <v>0</v>
      </c>
      <c r="BP30" s="23">
        <f t="shared" si="23"/>
        <v>0</v>
      </c>
      <c r="BQ30" s="23">
        <f t="shared" si="23"/>
        <v>0</v>
      </c>
      <c r="BR30" s="23">
        <f t="shared" si="23"/>
        <v>0</v>
      </c>
      <c r="BS30" s="23">
        <f t="shared" si="23"/>
        <v>0</v>
      </c>
      <c r="BT30" s="23">
        <f t="shared" si="23"/>
        <v>0</v>
      </c>
      <c r="BU30" s="23">
        <f t="shared" si="23"/>
        <v>0</v>
      </c>
      <c r="BV30" s="23">
        <f t="shared" si="23"/>
        <v>0</v>
      </c>
      <c r="BW30" s="23">
        <f t="shared" si="23"/>
        <v>0</v>
      </c>
      <c r="BX30" s="23">
        <f t="shared" si="23"/>
        <v>0</v>
      </c>
      <c r="BY30" s="23">
        <f t="shared" si="23"/>
        <v>0</v>
      </c>
      <c r="BZ30" s="23">
        <f t="shared" si="23"/>
        <v>0</v>
      </c>
      <c r="CA30" s="23">
        <f t="shared" si="23"/>
        <v>0</v>
      </c>
      <c r="CB30" s="23">
        <f t="shared" si="23"/>
        <v>100</v>
      </c>
      <c r="CC30" s="24">
        <f t="shared" si="23"/>
        <v>35</v>
      </c>
    </row>
    <row r="31" spans="2:81" ht="15.75" thickBot="1" x14ac:dyDescent="0.3">
      <c r="B31" s="115" t="s">
        <v>41</v>
      </c>
      <c r="C31" s="116"/>
      <c r="D31" s="32">
        <f t="shared" ref="D31:I31" si="24">+D30+D25</f>
        <v>159</v>
      </c>
      <c r="E31" s="32">
        <f t="shared" si="24"/>
        <v>97</v>
      </c>
      <c r="F31" s="32">
        <f t="shared" si="24"/>
        <v>160</v>
      </c>
      <c r="G31" s="32">
        <f t="shared" si="24"/>
        <v>110</v>
      </c>
      <c r="H31" s="32">
        <f t="shared" si="24"/>
        <v>220</v>
      </c>
      <c r="I31" s="32">
        <f t="shared" si="24"/>
        <v>131</v>
      </c>
      <c r="J31" s="32">
        <f t="shared" ref="J31:AC31" si="25">+J30+J25</f>
        <v>167</v>
      </c>
      <c r="K31" s="32">
        <f t="shared" si="25"/>
        <v>114</v>
      </c>
      <c r="L31" s="32">
        <f t="shared" si="25"/>
        <v>197</v>
      </c>
      <c r="M31" s="32">
        <f t="shared" si="25"/>
        <v>124</v>
      </c>
      <c r="N31" s="32">
        <f t="shared" si="25"/>
        <v>185</v>
      </c>
      <c r="O31" s="32">
        <f t="shared" si="25"/>
        <v>120</v>
      </c>
      <c r="P31" s="32">
        <f t="shared" si="25"/>
        <v>178</v>
      </c>
      <c r="Q31" s="32">
        <f t="shared" si="25"/>
        <v>91</v>
      </c>
      <c r="R31" s="32">
        <f t="shared" si="25"/>
        <v>211</v>
      </c>
      <c r="S31" s="32">
        <f t="shared" si="25"/>
        <v>99</v>
      </c>
      <c r="T31" s="32">
        <f t="shared" si="25"/>
        <v>196</v>
      </c>
      <c r="U31" s="32">
        <f t="shared" si="25"/>
        <v>125</v>
      </c>
      <c r="V31" s="32">
        <f t="shared" si="25"/>
        <v>200</v>
      </c>
      <c r="W31" s="32">
        <f t="shared" si="25"/>
        <v>121</v>
      </c>
      <c r="X31" s="32">
        <f t="shared" si="25"/>
        <v>178</v>
      </c>
      <c r="Y31" s="32">
        <f t="shared" si="25"/>
        <v>140</v>
      </c>
      <c r="Z31" s="32">
        <f t="shared" si="25"/>
        <v>180</v>
      </c>
      <c r="AA31" s="32">
        <f t="shared" si="25"/>
        <v>111</v>
      </c>
      <c r="AB31" s="32">
        <f t="shared" si="25"/>
        <v>2231</v>
      </c>
      <c r="AC31" s="32">
        <f t="shared" si="25"/>
        <v>1383</v>
      </c>
      <c r="AD31" s="27">
        <f t="shared" ref="AD31:BM31" si="26">+AD30+AD25</f>
        <v>112</v>
      </c>
      <c r="AE31" s="28">
        <f t="shared" si="26"/>
        <v>30</v>
      </c>
      <c r="AF31" s="28">
        <f t="shared" si="26"/>
        <v>134</v>
      </c>
      <c r="AG31" s="28">
        <f t="shared" si="26"/>
        <v>20</v>
      </c>
      <c r="AH31" s="28">
        <f t="shared" si="26"/>
        <v>120</v>
      </c>
      <c r="AI31" s="28">
        <f t="shared" si="26"/>
        <v>25</v>
      </c>
      <c r="AJ31" s="28">
        <f t="shared" si="26"/>
        <v>146</v>
      </c>
      <c r="AK31" s="28">
        <f t="shared" si="26"/>
        <v>26</v>
      </c>
      <c r="AL31" s="28">
        <f t="shared" si="26"/>
        <v>151</v>
      </c>
      <c r="AM31" s="28">
        <f t="shared" si="26"/>
        <v>35</v>
      </c>
      <c r="AN31" s="28">
        <f t="shared" si="26"/>
        <v>131</v>
      </c>
      <c r="AO31" s="28">
        <f t="shared" si="26"/>
        <v>21</v>
      </c>
      <c r="AP31" s="28">
        <f t="shared" si="26"/>
        <v>105</v>
      </c>
      <c r="AQ31" s="28">
        <f t="shared" si="26"/>
        <v>23</v>
      </c>
      <c r="AR31" s="28">
        <f t="shared" si="26"/>
        <v>82</v>
      </c>
      <c r="AS31" s="28">
        <f t="shared" si="26"/>
        <v>21</v>
      </c>
      <c r="AT31" s="28">
        <f t="shared" si="26"/>
        <v>9</v>
      </c>
      <c r="AU31" s="28">
        <f t="shared" si="26"/>
        <v>12</v>
      </c>
      <c r="AV31" s="28">
        <f t="shared" si="26"/>
        <v>10</v>
      </c>
      <c r="AW31" s="28">
        <f t="shared" si="26"/>
        <v>14</v>
      </c>
      <c r="AX31" s="28">
        <f t="shared" si="26"/>
        <v>14</v>
      </c>
      <c r="AY31" s="28">
        <f t="shared" si="26"/>
        <v>7</v>
      </c>
      <c r="AZ31" s="28">
        <f t="shared" si="26"/>
        <v>14</v>
      </c>
      <c r="BA31" s="28">
        <f t="shared" si="26"/>
        <v>12</v>
      </c>
      <c r="BB31" s="28">
        <f t="shared" si="26"/>
        <v>954</v>
      </c>
      <c r="BC31" s="29">
        <f t="shared" si="26"/>
        <v>217</v>
      </c>
      <c r="BD31" s="5">
        <f t="shared" si="26"/>
        <v>98</v>
      </c>
      <c r="BE31" s="5">
        <f t="shared" si="26"/>
        <v>85</v>
      </c>
      <c r="BF31" s="5">
        <f t="shared" si="26"/>
        <v>103</v>
      </c>
      <c r="BG31" s="5">
        <f t="shared" si="26"/>
        <v>96</v>
      </c>
      <c r="BH31" s="5">
        <f t="shared" si="26"/>
        <v>109</v>
      </c>
      <c r="BI31" s="5">
        <f t="shared" si="26"/>
        <v>95</v>
      </c>
      <c r="BJ31" s="5">
        <f t="shared" si="26"/>
        <v>122</v>
      </c>
      <c r="BK31" s="5">
        <f t="shared" si="26"/>
        <v>106</v>
      </c>
      <c r="BL31" s="5">
        <f t="shared" si="26"/>
        <v>117</v>
      </c>
      <c r="BM31" s="5">
        <f t="shared" si="26"/>
        <v>102</v>
      </c>
      <c r="BN31" s="28">
        <f t="shared" ref="BN31:CC31" si="27">+BN30+BN25</f>
        <v>0</v>
      </c>
      <c r="BO31" s="28">
        <f t="shared" si="27"/>
        <v>0</v>
      </c>
      <c r="BP31" s="28">
        <f t="shared" si="27"/>
        <v>0</v>
      </c>
      <c r="BQ31" s="28">
        <f t="shared" si="27"/>
        <v>0</v>
      </c>
      <c r="BR31" s="28">
        <f t="shared" si="27"/>
        <v>0</v>
      </c>
      <c r="BS31" s="28">
        <f t="shared" si="27"/>
        <v>0</v>
      </c>
      <c r="BT31" s="28">
        <f t="shared" si="27"/>
        <v>0</v>
      </c>
      <c r="BU31" s="28">
        <f t="shared" si="27"/>
        <v>0</v>
      </c>
      <c r="BV31" s="28">
        <f t="shared" si="27"/>
        <v>0</v>
      </c>
      <c r="BW31" s="28">
        <f t="shared" si="27"/>
        <v>0</v>
      </c>
      <c r="BX31" s="28">
        <f t="shared" si="27"/>
        <v>0</v>
      </c>
      <c r="BY31" s="28">
        <f t="shared" si="27"/>
        <v>0</v>
      </c>
      <c r="BZ31" s="28">
        <f t="shared" si="27"/>
        <v>0</v>
      </c>
      <c r="CA31" s="28">
        <f t="shared" si="27"/>
        <v>0</v>
      </c>
      <c r="CB31" s="28">
        <f t="shared" si="27"/>
        <v>531</v>
      </c>
      <c r="CC31" s="29">
        <f t="shared" si="27"/>
        <v>434</v>
      </c>
    </row>
    <row r="32" spans="2:81" ht="14.45" customHeight="1" x14ac:dyDescent="0.25"/>
    <row r="33" spans="2:32" ht="18.75" customHeight="1" x14ac:dyDescent="0.25">
      <c r="B33" s="133" t="s">
        <v>93</v>
      </c>
      <c r="C33" s="133"/>
      <c r="D33" s="133"/>
      <c r="E33" s="133"/>
      <c r="F33" s="133"/>
      <c r="G33" s="133"/>
      <c r="H33" s="133"/>
      <c r="I33" s="133"/>
      <c r="J33" s="133"/>
      <c r="K33" s="133"/>
    </row>
    <row r="34" spans="2:32" x14ac:dyDescent="0.25">
      <c r="B34" s="134"/>
      <c r="C34" s="134"/>
      <c r="D34" s="134"/>
      <c r="E34" s="134"/>
      <c r="F34" s="134"/>
      <c r="G34" s="134"/>
      <c r="H34" s="134"/>
      <c r="I34" s="134"/>
      <c r="J34" s="134"/>
      <c r="K34" s="134"/>
    </row>
    <row r="35" spans="2:32" x14ac:dyDescent="0.25">
      <c r="B35" s="134"/>
      <c r="C35" s="134"/>
      <c r="D35" s="134"/>
      <c r="E35" s="134"/>
      <c r="F35" s="134"/>
      <c r="G35" s="134"/>
      <c r="H35" s="134"/>
      <c r="I35" s="134"/>
      <c r="J35" s="134"/>
      <c r="K35" s="134"/>
    </row>
    <row r="36" spans="2:32" x14ac:dyDescent="0.25">
      <c r="B36" s="134"/>
      <c r="C36" s="134"/>
      <c r="D36" s="134"/>
      <c r="E36" s="134"/>
      <c r="F36" s="134"/>
      <c r="G36" s="134"/>
      <c r="H36" s="134"/>
      <c r="I36" s="134"/>
      <c r="J36" s="134"/>
      <c r="K36" s="134"/>
    </row>
    <row r="37" spans="2:32" x14ac:dyDescent="0.25">
      <c r="B37" s="135"/>
      <c r="C37" s="135"/>
      <c r="D37" s="135"/>
      <c r="E37" s="135"/>
      <c r="F37" s="135"/>
      <c r="G37" s="135"/>
      <c r="H37" s="135"/>
      <c r="I37" s="135"/>
      <c r="J37" s="135"/>
      <c r="K37" s="135"/>
    </row>
    <row r="38" spans="2:32" x14ac:dyDescent="0.25">
      <c r="B38" s="14"/>
      <c r="C38" s="15"/>
    </row>
    <row r="39" spans="2:32" x14ac:dyDescent="0.25">
      <c r="B39" s="14"/>
      <c r="C39" s="15"/>
    </row>
    <row r="40" spans="2:32" x14ac:dyDescent="0.25">
      <c r="B40" s="14"/>
      <c r="C40" s="15"/>
    </row>
    <row r="41" spans="2:32" ht="15" customHeight="1" x14ac:dyDescent="0.25">
      <c r="B41" s="14"/>
      <c r="C41" s="15"/>
      <c r="AC41" s="16"/>
      <c r="AD41" s="16"/>
      <c r="AE41" s="16"/>
      <c r="AF41" s="16"/>
    </row>
    <row r="42" spans="2:32" x14ac:dyDescent="0.25">
      <c r="B42" s="14"/>
      <c r="C42" s="15"/>
      <c r="AC42" s="16"/>
      <c r="AD42" s="16"/>
      <c r="AE42" s="16"/>
      <c r="AF42" s="16"/>
    </row>
    <row r="43" spans="2:32" ht="15" customHeight="1" x14ac:dyDescent="0.25">
      <c r="B43" s="14"/>
      <c r="C43" s="15"/>
      <c r="AC43" s="2"/>
      <c r="AD43" s="2"/>
      <c r="AE43" s="2"/>
      <c r="AF43" s="2"/>
    </row>
    <row r="44" spans="2:32" x14ac:dyDescent="0.25">
      <c r="AC44" s="2"/>
      <c r="AD44" s="2"/>
      <c r="AE44" s="2"/>
      <c r="AF44" s="2"/>
    </row>
    <row r="45" spans="2:32" x14ac:dyDescent="0.25">
      <c r="AC45" s="2"/>
      <c r="AD45" s="2"/>
      <c r="AE45" s="2"/>
      <c r="AF45" s="2"/>
    </row>
  </sheetData>
  <mergeCells count="92">
    <mergeCell ref="B3:H5"/>
    <mergeCell ref="B33:K37"/>
    <mergeCell ref="BD10:CC10"/>
    <mergeCell ref="BD11:CC11"/>
    <mergeCell ref="AD11:BC11"/>
    <mergeCell ref="BZ13:CA13"/>
    <mergeCell ref="CB13:CC13"/>
    <mergeCell ref="AD12:BC12"/>
    <mergeCell ref="BD12:CC12"/>
    <mergeCell ref="BD13:BE13"/>
    <mergeCell ref="BF13:BG13"/>
    <mergeCell ref="BH13:BI13"/>
    <mergeCell ref="BJ13:BK13"/>
    <mergeCell ref="BL13:BM13"/>
    <mergeCell ref="BN13:BO13"/>
    <mergeCell ref="BP13:BQ13"/>
    <mergeCell ref="BZ14:CA14"/>
    <mergeCell ref="CB14:CC14"/>
    <mergeCell ref="AX14:AY14"/>
    <mergeCell ref="AZ14:BA14"/>
    <mergeCell ref="BB14:BC14"/>
    <mergeCell ref="BN14:BO14"/>
    <mergeCell ref="BP14:BQ14"/>
    <mergeCell ref="BR14:BS14"/>
    <mergeCell ref="BT14:BU14"/>
    <mergeCell ref="BV14:BW14"/>
    <mergeCell ref="BD14:BE14"/>
    <mergeCell ref="BF14:BG14"/>
    <mergeCell ref="BH14:BI14"/>
    <mergeCell ref="BJ14:BK14"/>
    <mergeCell ref="BL14:BM14"/>
    <mergeCell ref="BV13:BW13"/>
    <mergeCell ref="BX13:BY13"/>
    <mergeCell ref="AN14:AO14"/>
    <mergeCell ref="AP14:AQ14"/>
    <mergeCell ref="AR14:AS14"/>
    <mergeCell ref="AT14:AU14"/>
    <mergeCell ref="AV14:AW14"/>
    <mergeCell ref="BX14:BY14"/>
    <mergeCell ref="BT13:BU13"/>
    <mergeCell ref="BR13:BS13"/>
    <mergeCell ref="AD14:AE14"/>
    <mergeCell ref="AF14:AG14"/>
    <mergeCell ref="AH14:AI14"/>
    <mergeCell ref="AJ14:AK14"/>
    <mergeCell ref="AL14:AM14"/>
    <mergeCell ref="AD13:AE13"/>
    <mergeCell ref="AF13:AG13"/>
    <mergeCell ref="B10:AC10"/>
    <mergeCell ref="B11:AC11"/>
    <mergeCell ref="F13:G13"/>
    <mergeCell ref="H13:I13"/>
    <mergeCell ref="J13:K13"/>
    <mergeCell ref="L13:M13"/>
    <mergeCell ref="D12:AC12"/>
    <mergeCell ref="B31:C31"/>
    <mergeCell ref="C12:C15"/>
    <mergeCell ref="B12:B15"/>
    <mergeCell ref="AD10:BC10"/>
    <mergeCell ref="D13:E13"/>
    <mergeCell ref="AH13:AI13"/>
    <mergeCell ref="AJ13:AK13"/>
    <mergeCell ref="AL13:AM13"/>
    <mergeCell ref="AN13:AO13"/>
    <mergeCell ref="AP13:AQ13"/>
    <mergeCell ref="AR13:AS13"/>
    <mergeCell ref="AT13:AU13"/>
    <mergeCell ref="AV13:AW13"/>
    <mergeCell ref="AX13:AY13"/>
    <mergeCell ref="AZ13:BA13"/>
    <mergeCell ref="BB13:BC13"/>
    <mergeCell ref="AB14:AC14"/>
    <mergeCell ref="N13:O13"/>
    <mergeCell ref="P13:Q13"/>
    <mergeCell ref="R13:S13"/>
    <mergeCell ref="T13:U13"/>
    <mergeCell ref="V13:W13"/>
    <mergeCell ref="X13:Y13"/>
    <mergeCell ref="Z13:AA13"/>
    <mergeCell ref="AB13:AC13"/>
    <mergeCell ref="N14:O14"/>
    <mergeCell ref="P14:Q14"/>
    <mergeCell ref="R14:S14"/>
    <mergeCell ref="T14:U14"/>
    <mergeCell ref="V14:W14"/>
    <mergeCell ref="X14:Y14"/>
    <mergeCell ref="Z14:AA14"/>
    <mergeCell ref="D14:E14"/>
    <mergeCell ref="F14:G14"/>
    <mergeCell ref="H14:I14"/>
    <mergeCell ref="J14:K14"/>
    <mergeCell ref="L14:M1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92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0CD9C-2E59-4A94-8BA0-F97D506276B7}">
  <sheetPr>
    <pageSetUpPr fitToPage="1"/>
  </sheetPr>
  <dimension ref="A1:DQ247"/>
  <sheetViews>
    <sheetView showGridLines="0" zoomScaleNormal="100" workbookViewId="0">
      <selection activeCell="B9" sqref="B9:P9"/>
    </sheetView>
  </sheetViews>
  <sheetFormatPr baseColWidth="10" defaultColWidth="11.42578125" defaultRowHeight="15" x14ac:dyDescent="0.25"/>
  <cols>
    <col min="1" max="1" width="9.28515625" style="71" customWidth="1"/>
    <col min="2" max="2" width="16.85546875" style="71" customWidth="1"/>
    <col min="3" max="3" width="19.42578125" style="71" bestFit="1" customWidth="1"/>
    <col min="4" max="4" width="31.7109375" style="71" customWidth="1"/>
    <col min="5" max="5" width="19.85546875" style="71" bestFit="1" customWidth="1"/>
    <col min="6" max="6" width="18.28515625" style="71" bestFit="1" customWidth="1"/>
    <col min="7" max="7" width="23.42578125" style="72" customWidth="1"/>
    <col min="8" max="9" width="20.42578125" style="71" bestFit="1" customWidth="1"/>
    <col min="10" max="10" width="21.5703125" style="71" customWidth="1"/>
    <col min="11" max="11" width="20.140625" style="71" bestFit="1" customWidth="1"/>
    <col min="12" max="12" width="19.5703125" style="71" bestFit="1" customWidth="1"/>
    <col min="13" max="13" width="27.85546875" style="71" customWidth="1"/>
    <col min="14" max="14" width="16.5703125" style="71" customWidth="1"/>
    <col min="15" max="15" width="20.42578125" style="71" bestFit="1" customWidth="1"/>
    <col min="16" max="16" width="21" style="71" customWidth="1"/>
    <col min="17" max="17" width="20.42578125" style="71" bestFit="1" customWidth="1"/>
    <col min="18" max="18" width="19.85546875" style="71" bestFit="1" customWidth="1"/>
    <col min="19" max="19" width="22.42578125" style="71" customWidth="1"/>
    <col min="20" max="20" width="20.42578125" style="71" bestFit="1" customWidth="1"/>
    <col min="21" max="21" width="20.140625" style="71" bestFit="1" customWidth="1"/>
    <col min="22" max="22" width="23.42578125" style="71" customWidth="1"/>
    <col min="23" max="23" width="20.42578125" style="71" bestFit="1" customWidth="1"/>
    <col min="24" max="24" width="19.5703125" style="71" bestFit="1" customWidth="1"/>
    <col min="25" max="25" width="25.42578125" style="71" customWidth="1"/>
    <col min="26" max="26" width="20.140625" style="71" bestFit="1" customWidth="1"/>
    <col min="27" max="27" width="18" style="71" bestFit="1" customWidth="1"/>
    <col min="28" max="28" width="23.140625" style="71" customWidth="1"/>
    <col min="29" max="29" width="20.42578125" style="71" bestFit="1" customWidth="1"/>
    <col min="30" max="30" width="19.42578125" style="71" bestFit="1" customWidth="1"/>
    <col min="31" max="31" width="24.140625" style="71" customWidth="1"/>
    <col min="32" max="32" width="20.140625" style="71" bestFit="1" customWidth="1"/>
    <col min="33" max="33" width="19.5703125" style="71" bestFit="1" customWidth="1"/>
    <col min="34" max="34" width="20.85546875" style="71" customWidth="1"/>
    <col min="35" max="36" width="20.7109375" style="71" bestFit="1" customWidth="1"/>
    <col min="37" max="37" width="21.85546875" style="71" customWidth="1"/>
    <col min="38" max="38" width="20.42578125" style="71" bestFit="1" customWidth="1"/>
    <col min="39" max="39" width="19.85546875" style="71" bestFit="1" customWidth="1"/>
    <col min="40" max="40" width="22.5703125" style="71" customWidth="1"/>
    <col min="41" max="41" width="22" style="71" bestFit="1" customWidth="1"/>
    <col min="42" max="42" width="21.7109375" style="71" bestFit="1" customWidth="1"/>
    <col min="43" max="43" width="20.5703125" style="71" customWidth="1"/>
    <col min="44" max="44" width="19.85546875" style="71" bestFit="1" customWidth="1"/>
    <col min="45" max="45" width="20.140625" style="71" bestFit="1" customWidth="1"/>
    <col min="46" max="46" width="22.5703125" style="72" customWidth="1"/>
    <col min="47" max="47" width="20.42578125" style="71" bestFit="1" customWidth="1"/>
    <col min="48" max="48" width="18" style="71" bestFit="1" customWidth="1"/>
    <col min="49" max="49" width="25.7109375" style="71" customWidth="1"/>
    <col min="50" max="50" width="20.42578125" style="71" bestFit="1" customWidth="1"/>
    <col min="51" max="51" width="19.85546875" style="71" bestFit="1" customWidth="1"/>
    <col min="52" max="52" width="21.85546875" style="71" customWidth="1"/>
    <col min="53" max="53" width="20.140625" style="71" bestFit="1" customWidth="1"/>
    <col min="54" max="54" width="19.5703125" style="71" bestFit="1" customWidth="1"/>
    <col min="55" max="55" width="21.140625" style="71" customWidth="1"/>
    <col min="56" max="56" width="20.42578125" style="71" bestFit="1" customWidth="1"/>
    <col min="57" max="57" width="19.85546875" style="71" bestFit="1" customWidth="1"/>
    <col min="58" max="58" width="24" style="71" customWidth="1"/>
    <col min="59" max="59" width="19.85546875" style="71" bestFit="1" customWidth="1"/>
    <col min="60" max="60" width="19.42578125" style="71" bestFit="1" customWidth="1"/>
    <col min="61" max="61" width="22.5703125" style="71" customWidth="1"/>
    <col min="62" max="62" width="20.7109375" style="71" bestFit="1" customWidth="1"/>
    <col min="63" max="63" width="18.85546875" style="71" bestFit="1" customWidth="1"/>
    <col min="64" max="64" width="21.5703125" style="71" customWidth="1"/>
    <col min="65" max="65" width="20.42578125" style="71" bestFit="1" customWidth="1"/>
    <col min="66" max="66" width="20.140625" style="71" bestFit="1" customWidth="1"/>
    <col min="67" max="67" width="20.5703125" style="71" customWidth="1"/>
    <col min="68" max="68" width="19.42578125" style="71" bestFit="1" customWidth="1"/>
    <col min="69" max="69" width="20.42578125" style="71" bestFit="1" customWidth="1"/>
    <col min="70" max="70" width="22.7109375" style="71" customWidth="1"/>
    <col min="71" max="72" width="19.85546875" style="71" bestFit="1" customWidth="1"/>
    <col min="73" max="73" width="21.140625" style="71" customWidth="1"/>
    <col min="74" max="74" width="15.140625" style="71" customWidth="1"/>
    <col min="75" max="75" width="19.85546875" style="71" bestFit="1" customWidth="1"/>
    <col min="76" max="76" width="21.85546875" style="71" customWidth="1"/>
    <col min="77" max="77" width="14.85546875" style="71" customWidth="1"/>
    <col min="78" max="78" width="19.5703125" style="71" bestFit="1" customWidth="1"/>
    <col min="79" max="79" width="21.28515625" style="71" customWidth="1"/>
    <col min="80" max="80" width="22.42578125" style="71" bestFit="1" customWidth="1"/>
    <col min="81" max="81" width="21.7109375" style="71" bestFit="1" customWidth="1"/>
    <col min="82" max="82" width="22.5703125" style="71" customWidth="1"/>
    <col min="83" max="83" width="15" style="71" bestFit="1" customWidth="1"/>
    <col min="84" max="84" width="16.5703125" style="71" bestFit="1" customWidth="1"/>
    <col min="85" max="85" width="26" style="72" customWidth="1"/>
    <col min="86" max="86" width="15" style="71" bestFit="1" customWidth="1"/>
    <col min="87" max="87" width="13.28515625" style="71" bestFit="1" customWidth="1"/>
    <col min="88" max="88" width="28.28515625" style="71" customWidth="1"/>
    <col min="89" max="90" width="15" style="71" bestFit="1" customWidth="1"/>
    <col min="91" max="91" width="25.140625" style="71" customWidth="1"/>
    <col min="92" max="92" width="15" style="71" bestFit="1" customWidth="1"/>
    <col min="93" max="93" width="13.85546875" style="71" bestFit="1" customWidth="1"/>
    <col min="94" max="94" width="27.85546875" style="71" customWidth="1"/>
    <col min="95" max="95" width="15.28515625" style="71" bestFit="1" customWidth="1"/>
    <col min="96" max="96" width="14.5703125" style="71" bestFit="1" customWidth="1"/>
    <col min="97" max="97" width="27.28515625" style="71" customWidth="1"/>
    <col min="98" max="98" width="14.5703125" style="71" bestFit="1" customWidth="1"/>
    <col min="99" max="99" width="15" style="71" bestFit="1" customWidth="1"/>
    <col min="100" max="100" width="26.42578125" style="71" customWidth="1"/>
    <col min="101" max="101" width="15.28515625" style="71" bestFit="1" customWidth="1"/>
    <col min="102" max="102" width="17.42578125" style="71" customWidth="1"/>
    <col min="103" max="103" width="26.85546875" style="71" customWidth="1"/>
    <col min="104" max="105" width="15" style="71" bestFit="1" customWidth="1"/>
    <col min="106" max="106" width="25" style="71" customWidth="1"/>
    <col min="107" max="107" width="14.42578125" style="71" bestFit="1" customWidth="1"/>
    <col min="108" max="108" width="15" style="71" bestFit="1" customWidth="1"/>
    <col min="109" max="109" width="28" style="71" customWidth="1"/>
    <col min="110" max="110" width="15.28515625" style="71" bestFit="1" customWidth="1"/>
    <col min="111" max="111" width="15" style="71" bestFit="1" customWidth="1"/>
    <col min="112" max="112" width="28.140625" style="71" customWidth="1"/>
    <col min="113" max="113" width="15.140625" style="71" customWidth="1"/>
    <col min="114" max="114" width="15" style="71" bestFit="1" customWidth="1"/>
    <col min="115" max="115" width="25.85546875" style="71" customWidth="1"/>
    <col min="116" max="116" width="14.85546875" style="71" customWidth="1"/>
    <col min="117" max="117" width="14.5703125" style="71" bestFit="1" customWidth="1"/>
    <col min="118" max="118" width="25.140625" style="71" customWidth="1"/>
    <col min="119" max="119" width="14.42578125" style="71" bestFit="1" customWidth="1"/>
    <col min="120" max="120" width="16" style="71" customWidth="1"/>
    <col min="121" max="121" width="24.7109375" style="71" customWidth="1"/>
    <col min="122" max="16384" width="11.42578125" style="71"/>
  </cols>
  <sheetData>
    <row r="1" spans="1:121" s="3" customFormat="1" x14ac:dyDescent="0.25"/>
    <row r="2" spans="1:121" s="97" customFormat="1" x14ac:dyDescent="0.25">
      <c r="E2" s="98" t="s">
        <v>96</v>
      </c>
    </row>
    <row r="3" spans="1:121" s="97" customFormat="1" ht="15" customHeight="1" x14ac:dyDescent="0.25">
      <c r="B3" s="190" t="s">
        <v>100</v>
      </c>
      <c r="C3" s="190"/>
      <c r="D3" s="190"/>
      <c r="E3" s="191"/>
    </row>
    <row r="4" spans="1:121" s="97" customFormat="1" x14ac:dyDescent="0.25">
      <c r="B4" s="190"/>
      <c r="C4" s="190"/>
      <c r="D4" s="190"/>
      <c r="E4" s="191"/>
    </row>
    <row r="5" spans="1:121" s="97" customFormat="1" x14ac:dyDescent="0.25">
      <c r="B5" s="190"/>
      <c r="C5" s="190"/>
      <c r="D5" s="190"/>
      <c r="E5" s="191"/>
    </row>
    <row r="6" spans="1:121" s="97" customFormat="1" x14ac:dyDescent="0.25">
      <c r="E6" s="99" t="s">
        <v>99</v>
      </c>
    </row>
    <row r="7" spans="1:121" s="97" customFormat="1" x14ac:dyDescent="0.25">
      <c r="E7" s="100" t="s">
        <v>98</v>
      </c>
    </row>
    <row r="8" spans="1:121" s="97" customFormat="1" x14ac:dyDescent="0.25"/>
    <row r="9" spans="1:121" x14ac:dyDescent="0.25">
      <c r="A9" s="73"/>
      <c r="B9" s="151" t="s">
        <v>95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3"/>
    </row>
    <row r="10" spans="1:121" ht="27" customHeight="1" thickBot="1" x14ac:dyDescent="0.3">
      <c r="A10" s="74"/>
      <c r="B10" s="154" t="s">
        <v>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</row>
    <row r="11" spans="1:121" ht="15.75" thickBot="1" x14ac:dyDescent="0.3">
      <c r="A11" s="75"/>
      <c r="B11" s="160" t="s">
        <v>20</v>
      </c>
      <c r="C11" s="161" t="s">
        <v>21</v>
      </c>
      <c r="D11" s="165" t="s">
        <v>43</v>
      </c>
      <c r="E11" s="160" t="s">
        <v>90</v>
      </c>
      <c r="F11" s="161"/>
      <c r="G11" s="161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9"/>
      <c r="AR11" s="170" t="s">
        <v>91</v>
      </c>
      <c r="AS11" s="171"/>
      <c r="AT11" s="171"/>
      <c r="AU11" s="171"/>
      <c r="AV11" s="171"/>
      <c r="AW11" s="171"/>
      <c r="AX11" s="171"/>
      <c r="AY11" s="171"/>
      <c r="AZ11" s="171"/>
      <c r="BA11" s="158"/>
      <c r="BB11" s="158"/>
      <c r="BC11" s="158"/>
      <c r="BD11" s="171"/>
      <c r="BE11" s="171"/>
      <c r="BF11" s="171"/>
      <c r="BG11" s="171"/>
      <c r="BH11" s="171"/>
      <c r="BI11" s="171"/>
      <c r="BJ11" s="171"/>
      <c r="BK11" s="171"/>
      <c r="BL11" s="171"/>
      <c r="BM11" s="171"/>
      <c r="BN11" s="171"/>
      <c r="BO11" s="171"/>
      <c r="BP11" s="171"/>
      <c r="BQ11" s="171"/>
      <c r="BR11" s="171"/>
      <c r="BS11" s="171"/>
      <c r="BT11" s="171"/>
      <c r="BU11" s="171"/>
      <c r="BV11" s="171"/>
      <c r="BW11" s="171"/>
      <c r="BX11" s="171"/>
      <c r="BY11" s="171"/>
      <c r="BZ11" s="171"/>
      <c r="CA11" s="171"/>
      <c r="CB11" s="171"/>
      <c r="CC11" s="171"/>
      <c r="CD11" s="172"/>
      <c r="CE11" s="170" t="s">
        <v>92</v>
      </c>
      <c r="CF11" s="171"/>
      <c r="CG11" s="171"/>
      <c r="CH11" s="171"/>
      <c r="CI11" s="171"/>
      <c r="CJ11" s="171"/>
      <c r="CK11" s="171"/>
      <c r="CL11" s="171"/>
      <c r="CM11" s="171"/>
      <c r="CN11" s="171"/>
      <c r="CO11" s="171"/>
      <c r="CP11" s="171"/>
      <c r="CQ11" s="171"/>
      <c r="CR11" s="171"/>
      <c r="CS11" s="171"/>
      <c r="CT11" s="171"/>
      <c r="CU11" s="171"/>
      <c r="CV11" s="171"/>
      <c r="CW11" s="171"/>
      <c r="CX11" s="171"/>
      <c r="CY11" s="171"/>
      <c r="CZ11" s="171"/>
      <c r="DA11" s="171"/>
      <c r="DB11" s="171"/>
      <c r="DC11" s="171"/>
      <c r="DD11" s="171"/>
      <c r="DE11" s="171"/>
      <c r="DF11" s="171"/>
      <c r="DG11" s="171"/>
      <c r="DH11" s="171"/>
      <c r="DI11" s="171"/>
      <c r="DJ11" s="171"/>
      <c r="DK11" s="171"/>
      <c r="DL11" s="171"/>
      <c r="DM11" s="171"/>
      <c r="DN11" s="171"/>
      <c r="DO11" s="171"/>
      <c r="DP11" s="171"/>
      <c r="DQ11" s="172"/>
    </row>
    <row r="12" spans="1:121" x14ac:dyDescent="0.25">
      <c r="A12" s="75"/>
      <c r="B12" s="141"/>
      <c r="C12" s="142"/>
      <c r="D12" s="166"/>
      <c r="E12" s="157" t="s">
        <v>42</v>
      </c>
      <c r="F12" s="158"/>
      <c r="G12" s="159"/>
      <c r="H12" s="160" t="s">
        <v>8</v>
      </c>
      <c r="I12" s="161"/>
      <c r="J12" s="162"/>
      <c r="K12" s="160" t="s">
        <v>9</v>
      </c>
      <c r="L12" s="161"/>
      <c r="M12" s="162"/>
      <c r="N12" s="160" t="s">
        <v>10</v>
      </c>
      <c r="O12" s="161"/>
      <c r="P12" s="162"/>
      <c r="Q12" s="160" t="s">
        <v>11</v>
      </c>
      <c r="R12" s="161"/>
      <c r="S12" s="162"/>
      <c r="T12" s="160" t="s">
        <v>12</v>
      </c>
      <c r="U12" s="161"/>
      <c r="V12" s="162"/>
      <c r="W12" s="160" t="s">
        <v>13</v>
      </c>
      <c r="X12" s="161"/>
      <c r="Y12" s="162"/>
      <c r="Z12" s="160" t="s">
        <v>14</v>
      </c>
      <c r="AA12" s="161"/>
      <c r="AB12" s="162"/>
      <c r="AC12" s="160" t="s">
        <v>15</v>
      </c>
      <c r="AD12" s="161"/>
      <c r="AE12" s="162"/>
      <c r="AF12" s="160" t="s">
        <v>16</v>
      </c>
      <c r="AG12" s="161"/>
      <c r="AH12" s="162"/>
      <c r="AI12" s="160" t="s">
        <v>17</v>
      </c>
      <c r="AJ12" s="161"/>
      <c r="AK12" s="162"/>
      <c r="AL12" s="160" t="s">
        <v>18</v>
      </c>
      <c r="AM12" s="161"/>
      <c r="AN12" s="162"/>
      <c r="AO12" s="160" t="s">
        <v>19</v>
      </c>
      <c r="AP12" s="161"/>
      <c r="AQ12" s="162"/>
      <c r="AR12" s="157" t="s">
        <v>42</v>
      </c>
      <c r="AS12" s="158"/>
      <c r="AT12" s="159"/>
      <c r="AU12" s="157" t="s">
        <v>8</v>
      </c>
      <c r="AV12" s="158"/>
      <c r="AW12" s="159"/>
      <c r="AX12" s="157" t="s">
        <v>9</v>
      </c>
      <c r="AY12" s="158"/>
      <c r="AZ12" s="159"/>
      <c r="BA12" s="157" t="s">
        <v>10</v>
      </c>
      <c r="BB12" s="158"/>
      <c r="BC12" s="159"/>
      <c r="BD12" s="157" t="s">
        <v>11</v>
      </c>
      <c r="BE12" s="158"/>
      <c r="BF12" s="159"/>
      <c r="BG12" s="157" t="s">
        <v>12</v>
      </c>
      <c r="BH12" s="158"/>
      <c r="BI12" s="159"/>
      <c r="BJ12" s="157" t="s">
        <v>13</v>
      </c>
      <c r="BK12" s="158"/>
      <c r="BL12" s="159"/>
      <c r="BM12" s="157" t="s">
        <v>14</v>
      </c>
      <c r="BN12" s="158"/>
      <c r="BO12" s="159"/>
      <c r="BP12" s="157" t="s">
        <v>15</v>
      </c>
      <c r="BQ12" s="158"/>
      <c r="BR12" s="159"/>
      <c r="BS12" s="157" t="s">
        <v>16</v>
      </c>
      <c r="BT12" s="158"/>
      <c r="BU12" s="159"/>
      <c r="BV12" s="157" t="s">
        <v>17</v>
      </c>
      <c r="BW12" s="158"/>
      <c r="BX12" s="159"/>
      <c r="BY12" s="157" t="s">
        <v>18</v>
      </c>
      <c r="BZ12" s="158"/>
      <c r="CA12" s="159"/>
      <c r="CB12" s="157" t="s">
        <v>19</v>
      </c>
      <c r="CC12" s="158"/>
      <c r="CD12" s="159"/>
      <c r="CE12" s="157" t="s">
        <v>42</v>
      </c>
      <c r="CF12" s="158"/>
      <c r="CG12" s="159"/>
      <c r="CH12" s="157" t="s">
        <v>8</v>
      </c>
      <c r="CI12" s="158"/>
      <c r="CJ12" s="159"/>
      <c r="CK12" s="157" t="s">
        <v>9</v>
      </c>
      <c r="CL12" s="158"/>
      <c r="CM12" s="159"/>
      <c r="CN12" s="157" t="s">
        <v>10</v>
      </c>
      <c r="CO12" s="158"/>
      <c r="CP12" s="159"/>
      <c r="CQ12" s="157" t="s">
        <v>11</v>
      </c>
      <c r="CR12" s="158"/>
      <c r="CS12" s="159"/>
      <c r="CT12" s="157" t="s">
        <v>12</v>
      </c>
      <c r="CU12" s="158"/>
      <c r="CV12" s="159"/>
      <c r="CW12" s="157" t="s">
        <v>13</v>
      </c>
      <c r="CX12" s="158"/>
      <c r="CY12" s="159"/>
      <c r="CZ12" s="157" t="s">
        <v>14</v>
      </c>
      <c r="DA12" s="158"/>
      <c r="DB12" s="159"/>
      <c r="DC12" s="157" t="s">
        <v>15</v>
      </c>
      <c r="DD12" s="158"/>
      <c r="DE12" s="159"/>
      <c r="DF12" s="157" t="s">
        <v>16</v>
      </c>
      <c r="DG12" s="158"/>
      <c r="DH12" s="159"/>
      <c r="DI12" s="157" t="s">
        <v>17</v>
      </c>
      <c r="DJ12" s="158"/>
      <c r="DK12" s="159"/>
      <c r="DL12" s="157" t="s">
        <v>18</v>
      </c>
      <c r="DM12" s="158"/>
      <c r="DN12" s="159"/>
      <c r="DO12" s="157" t="s">
        <v>19</v>
      </c>
      <c r="DP12" s="158"/>
      <c r="DQ12" s="159"/>
    </row>
    <row r="13" spans="1:121" ht="31.5" customHeight="1" x14ac:dyDescent="0.25">
      <c r="B13" s="141"/>
      <c r="C13" s="142"/>
      <c r="D13" s="166"/>
      <c r="E13" s="141" t="s">
        <v>44</v>
      </c>
      <c r="F13" s="142"/>
      <c r="G13" s="143" t="s">
        <v>45</v>
      </c>
      <c r="H13" s="141" t="s">
        <v>44</v>
      </c>
      <c r="I13" s="142"/>
      <c r="J13" s="143" t="s">
        <v>45</v>
      </c>
      <c r="K13" s="141" t="s">
        <v>44</v>
      </c>
      <c r="L13" s="142"/>
      <c r="M13" s="143" t="s">
        <v>45</v>
      </c>
      <c r="N13" s="141" t="s">
        <v>44</v>
      </c>
      <c r="O13" s="142"/>
      <c r="P13" s="143" t="s">
        <v>45</v>
      </c>
      <c r="Q13" s="141" t="s">
        <v>44</v>
      </c>
      <c r="R13" s="142"/>
      <c r="S13" s="143" t="s">
        <v>45</v>
      </c>
      <c r="T13" s="141" t="s">
        <v>44</v>
      </c>
      <c r="U13" s="142"/>
      <c r="V13" s="143" t="s">
        <v>45</v>
      </c>
      <c r="W13" s="141" t="s">
        <v>44</v>
      </c>
      <c r="X13" s="142"/>
      <c r="Y13" s="143" t="s">
        <v>45</v>
      </c>
      <c r="Z13" s="141" t="s">
        <v>44</v>
      </c>
      <c r="AA13" s="142"/>
      <c r="AB13" s="143" t="s">
        <v>45</v>
      </c>
      <c r="AC13" s="141" t="s">
        <v>44</v>
      </c>
      <c r="AD13" s="142"/>
      <c r="AE13" s="143" t="s">
        <v>45</v>
      </c>
      <c r="AF13" s="141" t="s">
        <v>44</v>
      </c>
      <c r="AG13" s="142"/>
      <c r="AH13" s="143" t="s">
        <v>45</v>
      </c>
      <c r="AI13" s="141" t="s">
        <v>44</v>
      </c>
      <c r="AJ13" s="142"/>
      <c r="AK13" s="143" t="s">
        <v>45</v>
      </c>
      <c r="AL13" s="141" t="s">
        <v>44</v>
      </c>
      <c r="AM13" s="142"/>
      <c r="AN13" s="143" t="s">
        <v>45</v>
      </c>
      <c r="AO13" s="141" t="s">
        <v>44</v>
      </c>
      <c r="AP13" s="142"/>
      <c r="AQ13" s="143" t="s">
        <v>45</v>
      </c>
      <c r="AR13" s="147" t="s">
        <v>44</v>
      </c>
      <c r="AS13" s="148"/>
      <c r="AT13" s="149" t="s">
        <v>45</v>
      </c>
      <c r="AU13" s="147" t="s">
        <v>44</v>
      </c>
      <c r="AV13" s="148"/>
      <c r="AW13" s="149" t="s">
        <v>45</v>
      </c>
      <c r="AX13" s="147" t="s">
        <v>44</v>
      </c>
      <c r="AY13" s="148"/>
      <c r="AZ13" s="149" t="s">
        <v>45</v>
      </c>
      <c r="BA13" s="147" t="s">
        <v>44</v>
      </c>
      <c r="BB13" s="148"/>
      <c r="BC13" s="149" t="s">
        <v>45</v>
      </c>
      <c r="BD13" s="147" t="s">
        <v>44</v>
      </c>
      <c r="BE13" s="148"/>
      <c r="BF13" s="149" t="s">
        <v>45</v>
      </c>
      <c r="BG13" s="147" t="s">
        <v>44</v>
      </c>
      <c r="BH13" s="148"/>
      <c r="BI13" s="149" t="s">
        <v>45</v>
      </c>
      <c r="BJ13" s="147" t="s">
        <v>44</v>
      </c>
      <c r="BK13" s="148"/>
      <c r="BL13" s="149" t="s">
        <v>45</v>
      </c>
      <c r="BM13" s="147" t="s">
        <v>44</v>
      </c>
      <c r="BN13" s="148"/>
      <c r="BO13" s="149" t="s">
        <v>45</v>
      </c>
      <c r="BP13" s="147" t="s">
        <v>44</v>
      </c>
      <c r="BQ13" s="148"/>
      <c r="BR13" s="149" t="s">
        <v>45</v>
      </c>
      <c r="BS13" s="147" t="s">
        <v>44</v>
      </c>
      <c r="BT13" s="148"/>
      <c r="BU13" s="149" t="s">
        <v>45</v>
      </c>
      <c r="BV13" s="147" t="s">
        <v>44</v>
      </c>
      <c r="BW13" s="148"/>
      <c r="BX13" s="149" t="s">
        <v>45</v>
      </c>
      <c r="BY13" s="147" t="s">
        <v>44</v>
      </c>
      <c r="BZ13" s="148"/>
      <c r="CA13" s="149" t="s">
        <v>45</v>
      </c>
      <c r="CB13" s="147" t="s">
        <v>44</v>
      </c>
      <c r="CC13" s="148"/>
      <c r="CD13" s="149" t="s">
        <v>45</v>
      </c>
      <c r="CE13" s="147" t="s">
        <v>44</v>
      </c>
      <c r="CF13" s="148"/>
      <c r="CG13" s="149" t="s">
        <v>45</v>
      </c>
      <c r="CH13" s="147" t="s">
        <v>44</v>
      </c>
      <c r="CI13" s="148"/>
      <c r="CJ13" s="149" t="s">
        <v>45</v>
      </c>
      <c r="CK13" s="147" t="s">
        <v>44</v>
      </c>
      <c r="CL13" s="148"/>
      <c r="CM13" s="149" t="s">
        <v>45</v>
      </c>
      <c r="CN13" s="147" t="s">
        <v>44</v>
      </c>
      <c r="CO13" s="148"/>
      <c r="CP13" s="149" t="s">
        <v>45</v>
      </c>
      <c r="CQ13" s="147" t="s">
        <v>44</v>
      </c>
      <c r="CR13" s="148"/>
      <c r="CS13" s="149" t="s">
        <v>45</v>
      </c>
      <c r="CT13" s="147" t="s">
        <v>44</v>
      </c>
      <c r="CU13" s="148"/>
      <c r="CV13" s="149" t="s">
        <v>45</v>
      </c>
      <c r="CW13" s="147" t="s">
        <v>44</v>
      </c>
      <c r="CX13" s="148"/>
      <c r="CY13" s="149" t="s">
        <v>45</v>
      </c>
      <c r="CZ13" s="147" t="s">
        <v>44</v>
      </c>
      <c r="DA13" s="148"/>
      <c r="DB13" s="149" t="s">
        <v>45</v>
      </c>
      <c r="DC13" s="147" t="s">
        <v>44</v>
      </c>
      <c r="DD13" s="148"/>
      <c r="DE13" s="149" t="s">
        <v>45</v>
      </c>
      <c r="DF13" s="147" t="s">
        <v>44</v>
      </c>
      <c r="DG13" s="148"/>
      <c r="DH13" s="149" t="s">
        <v>45</v>
      </c>
      <c r="DI13" s="147" t="s">
        <v>44</v>
      </c>
      <c r="DJ13" s="148"/>
      <c r="DK13" s="149" t="s">
        <v>45</v>
      </c>
      <c r="DL13" s="147" t="s">
        <v>44</v>
      </c>
      <c r="DM13" s="148"/>
      <c r="DN13" s="149" t="s">
        <v>45</v>
      </c>
      <c r="DO13" s="147" t="s">
        <v>44</v>
      </c>
      <c r="DP13" s="148"/>
      <c r="DQ13" s="149" t="s">
        <v>45</v>
      </c>
    </row>
    <row r="14" spans="1:121" ht="31.5" customHeight="1" thickBot="1" x14ac:dyDescent="0.3">
      <c r="B14" s="163"/>
      <c r="C14" s="164"/>
      <c r="D14" s="167"/>
      <c r="E14" s="76" t="s">
        <v>46</v>
      </c>
      <c r="F14" s="77" t="s">
        <v>47</v>
      </c>
      <c r="G14" s="144"/>
      <c r="H14" s="76" t="s">
        <v>46</v>
      </c>
      <c r="I14" s="77" t="s">
        <v>47</v>
      </c>
      <c r="J14" s="144"/>
      <c r="K14" s="76" t="s">
        <v>46</v>
      </c>
      <c r="L14" s="77" t="s">
        <v>47</v>
      </c>
      <c r="M14" s="144"/>
      <c r="N14" s="76" t="s">
        <v>46</v>
      </c>
      <c r="O14" s="77" t="s">
        <v>47</v>
      </c>
      <c r="P14" s="144"/>
      <c r="Q14" s="76" t="s">
        <v>46</v>
      </c>
      <c r="R14" s="77" t="s">
        <v>47</v>
      </c>
      <c r="S14" s="144"/>
      <c r="T14" s="76" t="s">
        <v>46</v>
      </c>
      <c r="U14" s="77" t="s">
        <v>47</v>
      </c>
      <c r="V14" s="144"/>
      <c r="W14" s="76" t="s">
        <v>46</v>
      </c>
      <c r="X14" s="77" t="s">
        <v>47</v>
      </c>
      <c r="Y14" s="144"/>
      <c r="Z14" s="76" t="s">
        <v>46</v>
      </c>
      <c r="AA14" s="77" t="s">
        <v>47</v>
      </c>
      <c r="AB14" s="144"/>
      <c r="AC14" s="76" t="s">
        <v>46</v>
      </c>
      <c r="AD14" s="77" t="s">
        <v>47</v>
      </c>
      <c r="AE14" s="144"/>
      <c r="AF14" s="76" t="s">
        <v>46</v>
      </c>
      <c r="AG14" s="77" t="s">
        <v>47</v>
      </c>
      <c r="AH14" s="144"/>
      <c r="AI14" s="76" t="s">
        <v>46</v>
      </c>
      <c r="AJ14" s="77" t="s">
        <v>47</v>
      </c>
      <c r="AK14" s="144"/>
      <c r="AL14" s="76" t="s">
        <v>46</v>
      </c>
      <c r="AM14" s="77" t="s">
        <v>47</v>
      </c>
      <c r="AN14" s="144"/>
      <c r="AO14" s="76" t="s">
        <v>46</v>
      </c>
      <c r="AP14" s="77" t="s">
        <v>47</v>
      </c>
      <c r="AQ14" s="144"/>
      <c r="AR14" s="76" t="s">
        <v>46</v>
      </c>
      <c r="AS14" s="77" t="s">
        <v>47</v>
      </c>
      <c r="AT14" s="150"/>
      <c r="AU14" s="76" t="s">
        <v>46</v>
      </c>
      <c r="AV14" s="77" t="s">
        <v>47</v>
      </c>
      <c r="AW14" s="150"/>
      <c r="AX14" s="76" t="s">
        <v>46</v>
      </c>
      <c r="AY14" s="77" t="s">
        <v>47</v>
      </c>
      <c r="AZ14" s="150"/>
      <c r="BA14" s="76" t="s">
        <v>46</v>
      </c>
      <c r="BB14" s="77" t="s">
        <v>47</v>
      </c>
      <c r="BC14" s="150"/>
      <c r="BD14" s="76" t="s">
        <v>46</v>
      </c>
      <c r="BE14" s="77" t="s">
        <v>47</v>
      </c>
      <c r="BF14" s="150"/>
      <c r="BG14" s="76" t="s">
        <v>46</v>
      </c>
      <c r="BH14" s="77" t="s">
        <v>47</v>
      </c>
      <c r="BI14" s="150"/>
      <c r="BJ14" s="76" t="s">
        <v>46</v>
      </c>
      <c r="BK14" s="77" t="s">
        <v>47</v>
      </c>
      <c r="BL14" s="150"/>
      <c r="BM14" s="76" t="s">
        <v>46</v>
      </c>
      <c r="BN14" s="77" t="s">
        <v>47</v>
      </c>
      <c r="BO14" s="150"/>
      <c r="BP14" s="76" t="s">
        <v>46</v>
      </c>
      <c r="BQ14" s="77" t="s">
        <v>47</v>
      </c>
      <c r="BR14" s="150"/>
      <c r="BS14" s="76" t="s">
        <v>46</v>
      </c>
      <c r="BT14" s="77" t="s">
        <v>47</v>
      </c>
      <c r="BU14" s="150"/>
      <c r="BV14" s="76" t="s">
        <v>46</v>
      </c>
      <c r="BW14" s="77" t="s">
        <v>47</v>
      </c>
      <c r="BX14" s="150"/>
      <c r="BY14" s="76" t="s">
        <v>46</v>
      </c>
      <c r="BZ14" s="77" t="s">
        <v>47</v>
      </c>
      <c r="CA14" s="150"/>
      <c r="CB14" s="76" t="s">
        <v>46</v>
      </c>
      <c r="CC14" s="77" t="s">
        <v>47</v>
      </c>
      <c r="CD14" s="150"/>
      <c r="CE14" s="76" t="s">
        <v>46</v>
      </c>
      <c r="CF14" s="77" t="s">
        <v>47</v>
      </c>
      <c r="CG14" s="150"/>
      <c r="CH14" s="76" t="s">
        <v>46</v>
      </c>
      <c r="CI14" s="77" t="s">
        <v>47</v>
      </c>
      <c r="CJ14" s="150"/>
      <c r="CK14" s="76" t="s">
        <v>46</v>
      </c>
      <c r="CL14" s="77" t="s">
        <v>47</v>
      </c>
      <c r="CM14" s="150"/>
      <c r="CN14" s="76" t="s">
        <v>46</v>
      </c>
      <c r="CO14" s="77" t="s">
        <v>47</v>
      </c>
      <c r="CP14" s="150"/>
      <c r="CQ14" s="76" t="s">
        <v>46</v>
      </c>
      <c r="CR14" s="77" t="s">
        <v>47</v>
      </c>
      <c r="CS14" s="150"/>
      <c r="CT14" s="76" t="s">
        <v>46</v>
      </c>
      <c r="CU14" s="77" t="s">
        <v>47</v>
      </c>
      <c r="CV14" s="150"/>
      <c r="CW14" s="76" t="s">
        <v>46</v>
      </c>
      <c r="CX14" s="77" t="s">
        <v>47</v>
      </c>
      <c r="CY14" s="150"/>
      <c r="CZ14" s="76" t="s">
        <v>46</v>
      </c>
      <c r="DA14" s="77" t="s">
        <v>47</v>
      </c>
      <c r="DB14" s="150"/>
      <c r="DC14" s="76" t="s">
        <v>46</v>
      </c>
      <c r="DD14" s="77" t="s">
        <v>47</v>
      </c>
      <c r="DE14" s="150"/>
      <c r="DF14" s="76" t="s">
        <v>46</v>
      </c>
      <c r="DG14" s="77" t="s">
        <v>47</v>
      </c>
      <c r="DH14" s="150"/>
      <c r="DI14" s="76" t="s">
        <v>46</v>
      </c>
      <c r="DJ14" s="77" t="s">
        <v>47</v>
      </c>
      <c r="DK14" s="150"/>
      <c r="DL14" s="76" t="s">
        <v>46</v>
      </c>
      <c r="DM14" s="77" t="s">
        <v>47</v>
      </c>
      <c r="DN14" s="150"/>
      <c r="DO14" s="76" t="s">
        <v>46</v>
      </c>
      <c r="DP14" s="77" t="s">
        <v>47</v>
      </c>
      <c r="DQ14" s="150"/>
    </row>
    <row r="15" spans="1:121" x14ac:dyDescent="0.25">
      <c r="B15" s="181" t="s">
        <v>25</v>
      </c>
      <c r="C15" s="173" t="s">
        <v>26</v>
      </c>
      <c r="D15" s="78" t="s">
        <v>48</v>
      </c>
      <c r="E15" s="94"/>
      <c r="F15" s="95"/>
      <c r="G15" s="96"/>
      <c r="H15" s="94"/>
      <c r="I15" s="95"/>
      <c r="J15" s="96"/>
      <c r="K15" s="94"/>
      <c r="L15" s="95"/>
      <c r="M15" s="96"/>
      <c r="N15" s="94"/>
      <c r="O15" s="95"/>
      <c r="P15" s="96"/>
      <c r="Q15" s="94"/>
      <c r="R15" s="95"/>
      <c r="S15" s="96"/>
      <c r="T15" s="94"/>
      <c r="U15" s="95"/>
      <c r="V15" s="96"/>
      <c r="W15" s="94"/>
      <c r="X15" s="95"/>
      <c r="Y15" s="96"/>
      <c r="Z15" s="94"/>
      <c r="AA15" s="95"/>
      <c r="AB15" s="96"/>
      <c r="AC15" s="94"/>
      <c r="AD15" s="95"/>
      <c r="AE15" s="96"/>
      <c r="AF15" s="94"/>
      <c r="AG15" s="95"/>
      <c r="AH15" s="96"/>
      <c r="AI15" s="94"/>
      <c r="AJ15" s="95"/>
      <c r="AK15" s="96"/>
      <c r="AL15" s="94"/>
      <c r="AM15" s="95"/>
      <c r="AN15" s="96"/>
      <c r="AO15" s="94"/>
      <c r="AP15" s="95"/>
      <c r="AQ15" s="96"/>
      <c r="AR15" s="94"/>
      <c r="AS15" s="95"/>
      <c r="AT15" s="96"/>
      <c r="AU15" s="94"/>
      <c r="AV15" s="95"/>
      <c r="AW15" s="96"/>
      <c r="AX15" s="94"/>
      <c r="AY15" s="95"/>
      <c r="AZ15" s="96"/>
      <c r="BA15" s="94"/>
      <c r="BB15" s="95"/>
      <c r="BC15" s="96"/>
      <c r="BD15" s="94"/>
      <c r="BE15" s="95"/>
      <c r="BF15" s="96"/>
      <c r="BG15" s="94"/>
      <c r="BH15" s="95"/>
      <c r="BI15" s="96"/>
      <c r="BJ15" s="94"/>
      <c r="BK15" s="95"/>
      <c r="BL15" s="96"/>
      <c r="BM15" s="94"/>
      <c r="BN15" s="95"/>
      <c r="BO15" s="96"/>
      <c r="BP15" s="94"/>
      <c r="BQ15" s="95"/>
      <c r="BR15" s="96"/>
      <c r="BS15" s="94"/>
      <c r="BT15" s="95"/>
      <c r="BU15" s="96"/>
      <c r="BV15" s="94"/>
      <c r="BW15" s="95"/>
      <c r="BX15" s="96"/>
      <c r="BY15" s="94"/>
      <c r="BZ15" s="95"/>
      <c r="CA15" s="96"/>
      <c r="CB15" s="94"/>
      <c r="CC15" s="95"/>
      <c r="CD15" s="96"/>
      <c r="CE15" s="94"/>
      <c r="CF15" s="95"/>
      <c r="CG15" s="96"/>
      <c r="CH15" s="94"/>
      <c r="CI15" s="95"/>
      <c r="CJ15" s="96"/>
      <c r="CK15" s="94"/>
      <c r="CL15" s="95"/>
      <c r="CM15" s="96"/>
      <c r="CN15" s="94"/>
      <c r="CO15" s="95"/>
      <c r="CP15" s="96"/>
      <c r="CQ15" s="94"/>
      <c r="CR15" s="95"/>
      <c r="CS15" s="96"/>
      <c r="CT15" s="94"/>
      <c r="CU15" s="95"/>
      <c r="CV15" s="96"/>
      <c r="CW15" s="94"/>
      <c r="CX15" s="95"/>
      <c r="CY15" s="96"/>
      <c r="CZ15" s="94"/>
      <c r="DA15" s="95"/>
      <c r="DB15" s="96"/>
      <c r="DC15" s="94"/>
      <c r="DD15" s="95"/>
      <c r="DE15" s="96"/>
      <c r="DF15" s="94"/>
      <c r="DG15" s="95"/>
      <c r="DH15" s="96"/>
      <c r="DI15" s="94"/>
      <c r="DJ15" s="95"/>
      <c r="DK15" s="96"/>
      <c r="DL15" s="94"/>
      <c r="DM15" s="95"/>
      <c r="DN15" s="96"/>
      <c r="DO15" s="94"/>
      <c r="DP15" s="95"/>
      <c r="DQ15" s="96"/>
    </row>
    <row r="16" spans="1:121" x14ac:dyDescent="0.25">
      <c r="B16" s="182"/>
      <c r="C16" s="174"/>
      <c r="D16" s="79" t="s">
        <v>49</v>
      </c>
      <c r="E16" s="33">
        <v>0</v>
      </c>
      <c r="F16" s="34">
        <v>0</v>
      </c>
      <c r="G16" s="36">
        <f>SUM(E16:F16)</f>
        <v>0</v>
      </c>
      <c r="H16" s="33">
        <v>0</v>
      </c>
      <c r="I16" s="34">
        <v>0</v>
      </c>
      <c r="J16" s="36">
        <f>SUM(H16:I16)</f>
        <v>0</v>
      </c>
      <c r="K16" s="33">
        <v>0</v>
      </c>
      <c r="L16" s="34">
        <v>0</v>
      </c>
      <c r="M16" s="36">
        <f>SUM(K16:L16)</f>
        <v>0</v>
      </c>
      <c r="N16" s="33">
        <v>0</v>
      </c>
      <c r="O16" s="34">
        <v>0</v>
      </c>
      <c r="P16" s="36">
        <f>SUM(N16:O16)</f>
        <v>0</v>
      </c>
      <c r="Q16" s="33"/>
      <c r="R16" s="34"/>
      <c r="S16" s="36">
        <f>SUM(Q16:R16)</f>
        <v>0</v>
      </c>
      <c r="T16" s="33"/>
      <c r="U16" s="34"/>
      <c r="V16" s="36">
        <f>SUM(T16:U16)</f>
        <v>0</v>
      </c>
      <c r="W16" s="33"/>
      <c r="X16" s="34"/>
      <c r="Y16" s="36">
        <f>SUM(W16:X16)</f>
        <v>0</v>
      </c>
      <c r="Z16" s="33"/>
      <c r="AA16" s="34"/>
      <c r="AB16" s="36">
        <f>SUM(Z16,AA16)</f>
        <v>0</v>
      </c>
      <c r="AC16" s="33"/>
      <c r="AD16" s="34"/>
      <c r="AE16" s="36">
        <f>SUM(AC16,AD16)</f>
        <v>0</v>
      </c>
      <c r="AF16" s="33"/>
      <c r="AG16" s="34"/>
      <c r="AH16" s="36">
        <f>SUM(AF16,AG16)</f>
        <v>0</v>
      </c>
      <c r="AI16" s="33"/>
      <c r="AJ16" s="34"/>
      <c r="AK16" s="36">
        <f>SUM(AI16,AJ16)</f>
        <v>0</v>
      </c>
      <c r="AL16" s="33"/>
      <c r="AM16" s="34"/>
      <c r="AN16" s="36">
        <f>SUM(AL16,AM16)</f>
        <v>0</v>
      </c>
      <c r="AO16" s="33">
        <f>E16+H16+K16+N16+Q16+T16+W16+Z16+AC16+AF16+AI16+AL16</f>
        <v>0</v>
      </c>
      <c r="AP16" s="34">
        <f>F16+I16+L16+O16+R16+U16+X16+AA16+AD16+AG16+AJ16+AM16</f>
        <v>0</v>
      </c>
      <c r="AQ16" s="36">
        <f>SUM(AO16,AP16)</f>
        <v>0</v>
      </c>
      <c r="AR16" s="33"/>
      <c r="AS16" s="34"/>
      <c r="AT16" s="36">
        <f>SUM(AR16,AS16)</f>
        <v>0</v>
      </c>
      <c r="AU16" s="33"/>
      <c r="AV16" s="34"/>
      <c r="AW16" s="36">
        <f>SUM(AU16,AV16)</f>
        <v>0</v>
      </c>
      <c r="AX16" s="33"/>
      <c r="AY16" s="34"/>
      <c r="AZ16" s="36">
        <f>SUM(AX16,AY16)</f>
        <v>0</v>
      </c>
      <c r="BA16" s="33"/>
      <c r="BB16" s="34"/>
      <c r="BC16" s="36">
        <f>SUM(BA16,BB16)</f>
        <v>0</v>
      </c>
      <c r="BD16" s="33"/>
      <c r="BE16" s="34"/>
      <c r="BF16" s="36">
        <f>SUM(BD16,BE16)</f>
        <v>0</v>
      </c>
      <c r="BG16" s="33"/>
      <c r="BH16" s="34"/>
      <c r="BI16" s="36">
        <f>SUM(BG16,BH16)</f>
        <v>0</v>
      </c>
      <c r="BJ16" s="33"/>
      <c r="BK16" s="34"/>
      <c r="BL16" s="36">
        <f>SUM(BJ16,BK16)</f>
        <v>0</v>
      </c>
      <c r="BM16" s="33"/>
      <c r="BN16" s="34"/>
      <c r="BO16" s="36">
        <f>SUM(BM16,BN16)</f>
        <v>0</v>
      </c>
      <c r="BP16" s="33"/>
      <c r="BQ16" s="34"/>
      <c r="BR16" s="36">
        <f>SUM(BP16,BQ16)</f>
        <v>0</v>
      </c>
      <c r="BS16" s="33"/>
      <c r="BT16" s="34"/>
      <c r="BU16" s="36">
        <f>SUM(BS16,BT16)</f>
        <v>0</v>
      </c>
      <c r="BV16" s="33"/>
      <c r="BW16" s="34"/>
      <c r="BX16" s="36">
        <f>SUM(BV16,BW16)</f>
        <v>0</v>
      </c>
      <c r="BY16" s="33"/>
      <c r="BZ16" s="34"/>
      <c r="CA16" s="36">
        <f>SUM(BY16,BZ16)</f>
        <v>0</v>
      </c>
      <c r="CB16" s="33">
        <f>AR16+AU16+AX16+BA16+BD16+BG16+BJ16+BM16+BP16+BS16+BV16+BY16</f>
        <v>0</v>
      </c>
      <c r="CC16" s="34">
        <f>AS16+AV16+AY16+BB16+BE16+BH16+BK16+BN16+BQ16+BT16+BW16+BZ16</f>
        <v>0</v>
      </c>
      <c r="CD16" s="36">
        <f>SUM(CB16,CC16)</f>
        <v>0</v>
      </c>
      <c r="CE16" s="33">
        <v>0</v>
      </c>
      <c r="CF16" s="34">
        <v>0</v>
      </c>
      <c r="CG16" s="36">
        <v>0</v>
      </c>
      <c r="CH16" s="33">
        <v>0</v>
      </c>
      <c r="CI16" s="34">
        <v>0</v>
      </c>
      <c r="CJ16" s="36">
        <f>SUM(CH16,CI16)</f>
        <v>0</v>
      </c>
      <c r="CK16" s="33">
        <v>0</v>
      </c>
      <c r="CL16" s="34">
        <v>0</v>
      </c>
      <c r="CM16" s="36">
        <f>SUM(CK16,CL16)</f>
        <v>0</v>
      </c>
      <c r="CN16" s="33"/>
      <c r="CO16" s="34"/>
      <c r="CP16" s="36">
        <f>SUM(CN16,CO16)</f>
        <v>0</v>
      </c>
      <c r="CQ16" s="33">
        <v>0</v>
      </c>
      <c r="CR16" s="34">
        <v>0</v>
      </c>
      <c r="CS16" s="36">
        <f>SUM(CQ16,CR16)</f>
        <v>0</v>
      </c>
      <c r="CT16" s="33"/>
      <c r="CU16" s="34"/>
      <c r="CV16" s="36"/>
      <c r="CW16" s="33"/>
      <c r="CX16" s="34"/>
      <c r="CY16" s="36"/>
      <c r="CZ16" s="33"/>
      <c r="DA16" s="34"/>
      <c r="DB16" s="36"/>
      <c r="DC16" s="33"/>
      <c r="DD16" s="34"/>
      <c r="DE16" s="36"/>
      <c r="DF16" s="33"/>
      <c r="DG16" s="34"/>
      <c r="DH16" s="36"/>
      <c r="DI16" s="33"/>
      <c r="DJ16" s="34"/>
      <c r="DK16" s="36"/>
      <c r="DL16" s="33"/>
      <c r="DM16" s="34"/>
      <c r="DN16" s="36"/>
      <c r="DO16" s="33">
        <f>CE16+CH16+CK16+CN16+CQ16+CT16+CW16+CZ16+DC16+DF16+DI16+DL16</f>
        <v>0</v>
      </c>
      <c r="DP16" s="34">
        <f>CF16+CI16+CL16+CO16+CR16+CU16+CX16+DA16+DD16+DG16+DJ16+DM16</f>
        <v>0</v>
      </c>
      <c r="DQ16" s="36">
        <f>SUM(DO16,DP16)</f>
        <v>0</v>
      </c>
    </row>
    <row r="17" spans="2:121" x14ac:dyDescent="0.25">
      <c r="B17" s="182"/>
      <c r="C17" s="174"/>
      <c r="D17" s="79" t="s">
        <v>50</v>
      </c>
      <c r="E17" s="33">
        <v>0</v>
      </c>
      <c r="F17" s="34">
        <v>0</v>
      </c>
      <c r="G17" s="36">
        <f t="shared" ref="G17:G18" si="0">SUM(E17:F17)</f>
        <v>0</v>
      </c>
      <c r="H17" s="33">
        <v>0</v>
      </c>
      <c r="I17" s="34">
        <v>0</v>
      </c>
      <c r="J17" s="36">
        <f t="shared" ref="J17:J18" si="1">SUM(H17:I17)</f>
        <v>0</v>
      </c>
      <c r="K17" s="33">
        <v>0</v>
      </c>
      <c r="L17" s="34">
        <v>1967.5160000000001</v>
      </c>
      <c r="M17" s="36">
        <f t="shared" ref="M17:M18" si="2">SUM(K17:L17)</f>
        <v>1967.5160000000001</v>
      </c>
      <c r="N17" s="33">
        <v>6980</v>
      </c>
      <c r="O17" s="34">
        <v>0</v>
      </c>
      <c r="P17" s="36">
        <f t="shared" ref="P17:P18" si="3">SUM(N17:O17)</f>
        <v>6980</v>
      </c>
      <c r="Q17" s="33">
        <v>10166</v>
      </c>
      <c r="R17" s="34">
        <v>1210</v>
      </c>
      <c r="S17" s="36">
        <f t="shared" ref="S17:S18" si="4">SUM(Q17:R17)</f>
        <v>11376</v>
      </c>
      <c r="T17" s="33">
        <v>7000</v>
      </c>
      <c r="U17" s="34"/>
      <c r="V17" s="36">
        <f t="shared" ref="V17:V18" si="5">SUM(T17:U17)</f>
        <v>7000</v>
      </c>
      <c r="W17" s="33">
        <v>11.5</v>
      </c>
      <c r="X17" s="34"/>
      <c r="Y17" s="36">
        <f t="shared" ref="Y17:Y18" si="6">SUM(W17:X17)</f>
        <v>11.5</v>
      </c>
      <c r="Z17" s="33">
        <v>6866</v>
      </c>
      <c r="AA17" s="34"/>
      <c r="AB17" s="36">
        <f t="shared" ref="AB17:AB18" si="7">SUM(Z17,AA17)</f>
        <v>6866</v>
      </c>
      <c r="AC17" s="33">
        <v>20779</v>
      </c>
      <c r="AD17" s="34"/>
      <c r="AE17" s="36">
        <f t="shared" ref="AE17:AE18" si="8">SUM(AC17,AD17)</f>
        <v>20779</v>
      </c>
      <c r="AF17" s="33">
        <v>5.4530000000000003</v>
      </c>
      <c r="AG17" s="34"/>
      <c r="AH17" s="36">
        <f t="shared" ref="AH17:AH18" si="9">SUM(AF17,AG17)</f>
        <v>5.4530000000000003</v>
      </c>
      <c r="AI17" s="33">
        <v>11.444974999999999</v>
      </c>
      <c r="AJ17" s="34">
        <v>11200</v>
      </c>
      <c r="AK17" s="36">
        <f t="shared" ref="AK17:AK18" si="10">SUM(AI17,AJ17)</f>
        <v>11211.444975</v>
      </c>
      <c r="AL17" s="33"/>
      <c r="AM17" s="34"/>
      <c r="AN17" s="36">
        <f t="shared" ref="AN17:AN18" si="11">SUM(AL17,AM17)</f>
        <v>0</v>
      </c>
      <c r="AO17" s="33">
        <f>E17+H17+K17+N17+Q17+T17+W17+Z17+AC17+AF17+AI17+AL17</f>
        <v>51819.397975</v>
      </c>
      <c r="AP17" s="34">
        <f t="shared" ref="AP17:AP34" si="12">F17+I17+L17+O17+R17+U17+X17+AA17+AD17+AG17+AJ17+AM17</f>
        <v>14377.516</v>
      </c>
      <c r="AQ17" s="36">
        <f>SUM(AO17,AP17)</f>
        <v>66196.913975000003</v>
      </c>
      <c r="AR17" s="33">
        <v>11856.72</v>
      </c>
      <c r="AS17" s="34">
        <v>1831.01</v>
      </c>
      <c r="AT17" s="36">
        <f>SUM(AR17,AS17)</f>
        <v>13687.73</v>
      </c>
      <c r="AU17" s="33">
        <v>28226.31</v>
      </c>
      <c r="AV17" s="34">
        <v>1304</v>
      </c>
      <c r="AW17" s="36">
        <f>SUM(AU17,AV17)</f>
        <v>29530.31</v>
      </c>
      <c r="AX17" s="33">
        <v>18502</v>
      </c>
      <c r="AY17" s="34">
        <v>251.73</v>
      </c>
      <c r="AZ17" s="36">
        <f>SUM(AX17,AY17)</f>
        <v>18753.73</v>
      </c>
      <c r="BA17" s="33">
        <v>32210.883999999998</v>
      </c>
      <c r="BB17" s="34">
        <v>450</v>
      </c>
      <c r="BC17" s="36">
        <f>SUM(BA17,BB17)</f>
        <v>32660.883999999998</v>
      </c>
      <c r="BD17" s="33">
        <v>42315.551599999999</v>
      </c>
      <c r="BE17" s="34">
        <v>1316.3789999999999</v>
      </c>
      <c r="BF17" s="36">
        <f>SUM(BD17,BE17)</f>
        <v>43631.9306</v>
      </c>
      <c r="BG17" s="33">
        <v>12.05</v>
      </c>
      <c r="BH17" s="34">
        <v>677.6</v>
      </c>
      <c r="BI17" s="36">
        <f>SUM(BG17,BH17)</f>
        <v>689.65</v>
      </c>
      <c r="BJ17" s="33">
        <v>11721.674000000001</v>
      </c>
      <c r="BK17" s="34">
        <v>1298.9139580000001</v>
      </c>
      <c r="BL17" s="36">
        <f>SUM(BJ17,BK17)</f>
        <v>13020.587958</v>
      </c>
      <c r="BM17" s="33">
        <v>37364.730000000003</v>
      </c>
      <c r="BN17" s="34">
        <v>14241</v>
      </c>
      <c r="BO17" s="36">
        <f>SUM(BM17,BN17)</f>
        <v>51605.73</v>
      </c>
      <c r="BP17" s="33">
        <v>11685.8</v>
      </c>
      <c r="BQ17" s="34">
        <v>1.3</v>
      </c>
      <c r="BR17" s="36">
        <f>SUM(BP17,BQ17)</f>
        <v>11687.099999999999</v>
      </c>
      <c r="BS17" s="33">
        <v>22778.266</v>
      </c>
      <c r="BT17" s="34">
        <v>168.7500896</v>
      </c>
      <c r="BU17" s="36">
        <f>SUM(BS17,BT17)</f>
        <v>22947.016089599998</v>
      </c>
      <c r="BV17" s="33">
        <v>37.4</v>
      </c>
      <c r="BW17" s="34"/>
      <c r="BX17" s="36">
        <f>SUM(BV17,BW17)</f>
        <v>37.4</v>
      </c>
      <c r="BY17" s="33">
        <v>23997</v>
      </c>
      <c r="BZ17" s="34"/>
      <c r="CA17" s="36">
        <f>SUM(BY17,BZ17)</f>
        <v>23997</v>
      </c>
      <c r="CB17" s="33">
        <f>AR17+AU17+AX17+BA17+BD17+BG17+BJ17+BM17+BP17+BS17+BV17+BY17</f>
        <v>240708.38559999998</v>
      </c>
      <c r="CC17" s="34">
        <f t="shared" ref="CC17:CC80" si="13">AS17+AV17+AY17+BB17+BE17+BH17+BK17+BN17+BQ17+BT17+BW17+BZ17</f>
        <v>21540.6830476</v>
      </c>
      <c r="CD17" s="36">
        <f>SUM(CB17,CC17)</f>
        <v>262249.06864759995</v>
      </c>
      <c r="CE17" s="33">
        <v>10500</v>
      </c>
      <c r="CF17" s="34">
        <v>1012.14</v>
      </c>
      <c r="CG17" s="36">
        <v>11512.14</v>
      </c>
      <c r="CH17" s="33">
        <v>19602.900000000001</v>
      </c>
      <c r="CI17" s="34">
        <v>241.773</v>
      </c>
      <c r="CJ17" s="36">
        <f>SUM(CH17,CI17)</f>
        <v>19844.673000000003</v>
      </c>
      <c r="CK17" s="33">
        <v>32305</v>
      </c>
      <c r="CL17" s="34">
        <v>1012</v>
      </c>
      <c r="CM17" s="36">
        <f>SUM(CK17,CL17)</f>
        <v>33317</v>
      </c>
      <c r="CN17" s="33">
        <v>38345.870000000003</v>
      </c>
      <c r="CO17" s="34">
        <v>0</v>
      </c>
      <c r="CP17" s="36">
        <f>SUM(CN17,CO17)</f>
        <v>38345.870000000003</v>
      </c>
      <c r="CQ17" s="33">
        <v>28141.7</v>
      </c>
      <c r="CR17" s="34">
        <v>1793.2</v>
      </c>
      <c r="CS17" s="36">
        <f>SUM(CQ17,CR17)</f>
        <v>29934.9</v>
      </c>
      <c r="CT17" s="33"/>
      <c r="CU17" s="34"/>
      <c r="CV17" s="36"/>
      <c r="CW17" s="33"/>
      <c r="CX17" s="34"/>
      <c r="CY17" s="36"/>
      <c r="CZ17" s="33"/>
      <c r="DA17" s="34"/>
      <c r="DB17" s="36"/>
      <c r="DC17" s="33"/>
      <c r="DD17" s="34"/>
      <c r="DE17" s="36"/>
      <c r="DF17" s="33"/>
      <c r="DG17" s="34"/>
      <c r="DH17" s="36"/>
      <c r="DI17" s="33"/>
      <c r="DJ17" s="34"/>
      <c r="DK17" s="36"/>
      <c r="DL17" s="33"/>
      <c r="DM17" s="34"/>
      <c r="DN17" s="36"/>
      <c r="DO17" s="33">
        <f>CE17+CH17+CK17+CN17+CQ17+CT17+CW17+CZ17+DC17+DF17+DI17+DL17</f>
        <v>128895.47</v>
      </c>
      <c r="DP17" s="34">
        <f t="shared" ref="DP17:DP34" si="14">CF17+CI17+CL17+CO17+CR17+CU17+CX17+DA17+DD17+DG17+DJ17+DM17</f>
        <v>4059.1130000000003</v>
      </c>
      <c r="DQ17" s="36">
        <f>SUM(DO17,DP17)</f>
        <v>132954.58300000001</v>
      </c>
    </row>
    <row r="18" spans="2:121" x14ac:dyDescent="0.25">
      <c r="B18" s="182"/>
      <c r="C18" s="174"/>
      <c r="D18" s="79" t="s">
        <v>51</v>
      </c>
      <c r="E18" s="37">
        <v>68278.465167599992</v>
      </c>
      <c r="F18" s="35">
        <v>113742.50537016</v>
      </c>
      <c r="G18" s="36">
        <f t="shared" si="0"/>
        <v>182020.97053776</v>
      </c>
      <c r="H18" s="37">
        <v>17268.574109600002</v>
      </c>
      <c r="I18" s="35">
        <v>83314.51182</v>
      </c>
      <c r="J18" s="36">
        <f t="shared" si="1"/>
        <v>100583.0859296</v>
      </c>
      <c r="K18" s="37">
        <v>25002.2340363</v>
      </c>
      <c r="L18" s="35">
        <v>88693.627106500004</v>
      </c>
      <c r="M18" s="36">
        <f t="shared" si="2"/>
        <v>113695.8611428</v>
      </c>
      <c r="N18" s="37">
        <v>73701.033636799999</v>
      </c>
      <c r="O18" s="35">
        <v>65213.3</v>
      </c>
      <c r="P18" s="36">
        <f t="shared" si="3"/>
        <v>138914.3336368</v>
      </c>
      <c r="Q18" s="37">
        <v>32059.0865103</v>
      </c>
      <c r="R18" s="35">
        <v>36006.833140000002</v>
      </c>
      <c r="S18" s="36">
        <f t="shared" si="4"/>
        <v>68065.919650299998</v>
      </c>
      <c r="T18" s="37">
        <v>23151.749191800001</v>
      </c>
      <c r="U18" s="35">
        <v>103577.7862546</v>
      </c>
      <c r="V18" s="36">
        <f t="shared" si="5"/>
        <v>126729.5354464</v>
      </c>
      <c r="W18" s="37">
        <v>10067.955</v>
      </c>
      <c r="X18" s="35">
        <v>48382.261060000004</v>
      </c>
      <c r="Y18" s="36">
        <f t="shared" si="6"/>
        <v>58450.216060000006</v>
      </c>
      <c r="Z18" s="37"/>
      <c r="AA18" s="35">
        <v>39983.4</v>
      </c>
      <c r="AB18" s="36">
        <f t="shared" si="7"/>
        <v>39983.4</v>
      </c>
      <c r="AC18" s="37">
        <v>13696.4562467</v>
      </c>
      <c r="AD18" s="35">
        <v>56344.81327540741</v>
      </c>
      <c r="AE18" s="36">
        <f t="shared" si="8"/>
        <v>70041.26952210741</v>
      </c>
      <c r="AF18" s="37">
        <v>14691.3188187</v>
      </c>
      <c r="AG18" s="35">
        <v>19258.120148590002</v>
      </c>
      <c r="AH18" s="36">
        <f t="shared" si="9"/>
        <v>33949.43896729</v>
      </c>
      <c r="AI18" s="37">
        <v>12244.939514000002</v>
      </c>
      <c r="AJ18" s="35">
        <v>16026.759187899997</v>
      </c>
      <c r="AK18" s="36">
        <f t="shared" si="10"/>
        <v>28271.698701900001</v>
      </c>
      <c r="AL18" s="37">
        <v>6423.0831940999997</v>
      </c>
      <c r="AM18" s="35">
        <v>41762.600162999996</v>
      </c>
      <c r="AN18" s="36">
        <f t="shared" si="11"/>
        <v>48185.683357099995</v>
      </c>
      <c r="AO18" s="37">
        <f>E18+H18+K18+N18+Q18+T18+W18+Z18+AC18+AF18+AI18+AL18</f>
        <v>296584.8954259</v>
      </c>
      <c r="AP18" s="35">
        <f t="shared" si="12"/>
        <v>712306.51752615743</v>
      </c>
      <c r="AQ18" s="36">
        <f>SUM(AO18,AP18)</f>
        <v>1008891.4129520574</v>
      </c>
      <c r="AR18" s="37">
        <v>34602</v>
      </c>
      <c r="AS18" s="35">
        <v>14658.050069999999</v>
      </c>
      <c r="AT18" s="36">
        <f>SUM(AR18,AS18)</f>
        <v>49260.050069999998</v>
      </c>
      <c r="AU18" s="37">
        <v>4194.0259539999997</v>
      </c>
      <c r="AV18" s="35">
        <v>55018.988980000002</v>
      </c>
      <c r="AW18" s="36">
        <f>SUM(AU18,AV18)</f>
        <v>59213.014933999999</v>
      </c>
      <c r="AX18" s="37">
        <v>8013.6663200000003</v>
      </c>
      <c r="AY18" s="35">
        <v>40125.43</v>
      </c>
      <c r="AZ18" s="36">
        <f>SUM(AX18,AY18)</f>
        <v>48139.096319999997</v>
      </c>
      <c r="BA18" s="37">
        <v>5906.154176</v>
      </c>
      <c r="BB18" s="35">
        <v>37604.03817</v>
      </c>
      <c r="BC18" s="36">
        <f>SUM(BA18,BB18)</f>
        <v>43510.192345999996</v>
      </c>
      <c r="BD18" s="37">
        <v>5563.2</v>
      </c>
      <c r="BE18" s="35">
        <v>32206.685000000001</v>
      </c>
      <c r="BF18" s="36">
        <f>SUM(BD18,BE18)</f>
        <v>37769.885000000002</v>
      </c>
      <c r="BG18" s="37">
        <v>5333.2</v>
      </c>
      <c r="BH18" s="35">
        <v>35040</v>
      </c>
      <c r="BI18" s="36">
        <f>SUM(BG18,BH18)</f>
        <v>40373.199999999997</v>
      </c>
      <c r="BJ18" s="37"/>
      <c r="BK18" s="35"/>
      <c r="BL18" s="36">
        <f>SUM(BJ18,BK18)</f>
        <v>0</v>
      </c>
      <c r="BM18" s="37"/>
      <c r="BN18" s="35">
        <v>19.999500000000001</v>
      </c>
      <c r="BO18" s="36">
        <f>SUM(BM18,BN18)</f>
        <v>19.999500000000001</v>
      </c>
      <c r="BP18" s="37">
        <v>694</v>
      </c>
      <c r="BQ18" s="35">
        <v>45111.177230000001</v>
      </c>
      <c r="BR18" s="36">
        <f>SUM(BP18,BQ18)</f>
        <v>45805.177230000001</v>
      </c>
      <c r="BS18" s="37">
        <v>662.7</v>
      </c>
      <c r="BT18" s="35">
        <v>426422.66499999998</v>
      </c>
      <c r="BU18" s="36">
        <f>SUM(BS18,BT18)</f>
        <v>427085.36499999999</v>
      </c>
      <c r="BV18" s="37">
        <v>1.66</v>
      </c>
      <c r="BW18" s="35">
        <v>13733.126630000001</v>
      </c>
      <c r="BX18" s="36">
        <f>SUM(BV18,BW18)</f>
        <v>13734.786630000001</v>
      </c>
      <c r="BY18" s="37">
        <v>111269</v>
      </c>
      <c r="BZ18" s="35">
        <v>68733.621469999998</v>
      </c>
      <c r="CA18" s="36">
        <f>SUM(BY18,BZ18)</f>
        <v>180002.62147000001</v>
      </c>
      <c r="CB18" s="37">
        <f>AR18+AU18+AX18+BA18+BD18+BG18+BJ18+BM18+BP18+BS18+BV18+BY18</f>
        <v>176239.60644999999</v>
      </c>
      <c r="CC18" s="35">
        <f t="shared" si="13"/>
        <v>768673.78205000004</v>
      </c>
      <c r="CD18" s="36">
        <f>SUM(CB18,CC18)</f>
        <v>944913.3885</v>
      </c>
      <c r="CE18" s="37">
        <v>750</v>
      </c>
      <c r="CF18" s="35">
        <v>23023.294000000002</v>
      </c>
      <c r="CG18" s="36">
        <v>23773.294000000002</v>
      </c>
      <c r="CH18" s="37">
        <v>509240.67</v>
      </c>
      <c r="CI18" s="35">
        <v>30300.728790000001</v>
      </c>
      <c r="CJ18" s="36">
        <f>SUM(CH18,CI18)</f>
        <v>539541.39879000001</v>
      </c>
      <c r="CK18" s="37">
        <v>18590.826000000001</v>
      </c>
      <c r="CL18" s="35">
        <v>184519.72</v>
      </c>
      <c r="CM18" s="36">
        <f>SUM(CK18,CL18)</f>
        <v>203110.546</v>
      </c>
      <c r="CN18" s="37">
        <v>18669.05</v>
      </c>
      <c r="CO18" s="35">
        <v>40802.400000000001</v>
      </c>
      <c r="CP18" s="36">
        <f>SUM(CN18,CO18)</f>
        <v>59471.45</v>
      </c>
      <c r="CQ18" s="37">
        <v>98714.882129999998</v>
      </c>
      <c r="CR18" s="35">
        <v>40621.72219</v>
      </c>
      <c r="CS18" s="36">
        <f>SUM(CQ18,CR18)</f>
        <v>139336.60431999998</v>
      </c>
      <c r="CT18" s="37"/>
      <c r="CU18" s="35"/>
      <c r="CV18" s="36"/>
      <c r="CW18" s="37"/>
      <c r="CX18" s="35"/>
      <c r="CY18" s="36"/>
      <c r="CZ18" s="37"/>
      <c r="DA18" s="35"/>
      <c r="DB18" s="36"/>
      <c r="DC18" s="37"/>
      <c r="DD18" s="35"/>
      <c r="DE18" s="36"/>
      <c r="DF18" s="37"/>
      <c r="DG18" s="35"/>
      <c r="DH18" s="36"/>
      <c r="DI18" s="37"/>
      <c r="DJ18" s="35"/>
      <c r="DK18" s="36"/>
      <c r="DL18" s="37"/>
      <c r="DM18" s="35"/>
      <c r="DN18" s="36"/>
      <c r="DO18" s="37">
        <f>CE18+CH18+CK18+CN18+CQ18+CT18+CW18+CZ18+DC18+DF18+DI18+DL18</f>
        <v>645965.42813000013</v>
      </c>
      <c r="DP18" s="35">
        <f t="shared" si="14"/>
        <v>319267.86498000001</v>
      </c>
      <c r="DQ18" s="36">
        <f>SUM(DO18,DP18)</f>
        <v>965233.2931100002</v>
      </c>
    </row>
    <row r="19" spans="2:121" x14ac:dyDescent="0.25">
      <c r="B19" s="182"/>
      <c r="C19" s="174"/>
      <c r="D19" s="80" t="s">
        <v>52</v>
      </c>
      <c r="E19" s="40">
        <f t="shared" ref="E19:AN19" si="15">+SUM(E16:E18)</f>
        <v>68278.465167599992</v>
      </c>
      <c r="F19" s="41">
        <f t="shared" si="15"/>
        <v>113742.50537016</v>
      </c>
      <c r="G19" s="42">
        <f t="shared" si="15"/>
        <v>182020.97053776</v>
      </c>
      <c r="H19" s="40">
        <f t="shared" si="15"/>
        <v>17268.574109600002</v>
      </c>
      <c r="I19" s="41">
        <f t="shared" si="15"/>
        <v>83314.51182</v>
      </c>
      <c r="J19" s="42">
        <f t="shared" si="15"/>
        <v>100583.0859296</v>
      </c>
      <c r="K19" s="40">
        <f t="shared" si="15"/>
        <v>25002.2340363</v>
      </c>
      <c r="L19" s="41">
        <f t="shared" si="15"/>
        <v>90661.143106500007</v>
      </c>
      <c r="M19" s="42">
        <f t="shared" si="15"/>
        <v>115663.3771428</v>
      </c>
      <c r="N19" s="40">
        <f t="shared" si="15"/>
        <v>80681.033636799999</v>
      </c>
      <c r="O19" s="41">
        <f t="shared" si="15"/>
        <v>65213.3</v>
      </c>
      <c r="P19" s="42">
        <f t="shared" si="15"/>
        <v>145894.3336368</v>
      </c>
      <c r="Q19" s="40">
        <f t="shared" si="15"/>
        <v>42225.086510299996</v>
      </c>
      <c r="R19" s="41">
        <f t="shared" si="15"/>
        <v>37216.833140000002</v>
      </c>
      <c r="S19" s="42">
        <f t="shared" si="15"/>
        <v>79441.919650299998</v>
      </c>
      <c r="T19" s="40">
        <f t="shared" si="15"/>
        <v>30151.749191800001</v>
      </c>
      <c r="U19" s="41">
        <f t="shared" si="15"/>
        <v>103577.7862546</v>
      </c>
      <c r="V19" s="42">
        <f t="shared" si="15"/>
        <v>133729.5354464</v>
      </c>
      <c r="W19" s="40">
        <f t="shared" si="15"/>
        <v>10079.455</v>
      </c>
      <c r="X19" s="41">
        <f t="shared" si="15"/>
        <v>48382.261060000004</v>
      </c>
      <c r="Y19" s="42">
        <f t="shared" si="15"/>
        <v>58461.716060000006</v>
      </c>
      <c r="Z19" s="40">
        <f t="shared" si="15"/>
        <v>6866</v>
      </c>
      <c r="AA19" s="41">
        <f t="shared" si="15"/>
        <v>39983.4</v>
      </c>
      <c r="AB19" s="42">
        <f t="shared" si="15"/>
        <v>46849.4</v>
      </c>
      <c r="AC19" s="40">
        <f t="shared" si="15"/>
        <v>34475.4562467</v>
      </c>
      <c r="AD19" s="41">
        <f t="shared" si="15"/>
        <v>56344.81327540741</v>
      </c>
      <c r="AE19" s="42">
        <f t="shared" si="15"/>
        <v>90820.26952210741</v>
      </c>
      <c r="AF19" s="40">
        <f t="shared" si="15"/>
        <v>14696.771818699999</v>
      </c>
      <c r="AG19" s="41">
        <f t="shared" si="15"/>
        <v>19258.120148590002</v>
      </c>
      <c r="AH19" s="42">
        <f t="shared" si="15"/>
        <v>33954.891967290001</v>
      </c>
      <c r="AI19" s="40">
        <f t="shared" si="15"/>
        <v>12256.384489000002</v>
      </c>
      <c r="AJ19" s="41">
        <f t="shared" si="15"/>
        <v>27226.759187899996</v>
      </c>
      <c r="AK19" s="42">
        <f t="shared" si="15"/>
        <v>39483.143676899999</v>
      </c>
      <c r="AL19" s="40">
        <f t="shared" si="15"/>
        <v>6423.0831940999997</v>
      </c>
      <c r="AM19" s="41">
        <f t="shared" si="15"/>
        <v>41762.600162999996</v>
      </c>
      <c r="AN19" s="42">
        <f t="shared" si="15"/>
        <v>48185.683357099995</v>
      </c>
      <c r="AO19" s="40">
        <f>E19+H19+K19+N19+Q19+T19+W19+Z19+AC19+AF19+AI19+AL19</f>
        <v>348404.29340090009</v>
      </c>
      <c r="AP19" s="41">
        <f t="shared" si="12"/>
        <v>726684.03352615749</v>
      </c>
      <c r="AQ19" s="42">
        <f>+SUM(AQ16:AQ18)</f>
        <v>1075088.3269270575</v>
      </c>
      <c r="AR19" s="40">
        <f t="shared" ref="AR19:CA19" si="16">+SUM(AR16:AR18)</f>
        <v>46458.720000000001</v>
      </c>
      <c r="AS19" s="41">
        <f t="shared" si="16"/>
        <v>16489.06007</v>
      </c>
      <c r="AT19" s="42">
        <f t="shared" si="16"/>
        <v>62947.780069999993</v>
      </c>
      <c r="AU19" s="40">
        <f t="shared" si="16"/>
        <v>32420.335954000002</v>
      </c>
      <c r="AV19" s="41">
        <f t="shared" si="16"/>
        <v>56322.988980000002</v>
      </c>
      <c r="AW19" s="42">
        <f t="shared" si="16"/>
        <v>88743.324934000004</v>
      </c>
      <c r="AX19" s="40">
        <f t="shared" si="16"/>
        <v>26515.66632</v>
      </c>
      <c r="AY19" s="41">
        <f t="shared" si="16"/>
        <v>40377.160000000003</v>
      </c>
      <c r="AZ19" s="42">
        <f t="shared" si="16"/>
        <v>66892.826319999993</v>
      </c>
      <c r="BA19" s="40">
        <f t="shared" si="16"/>
        <v>38117.038176000002</v>
      </c>
      <c r="BB19" s="41">
        <f t="shared" si="16"/>
        <v>38054.03817</v>
      </c>
      <c r="BC19" s="42">
        <f t="shared" si="16"/>
        <v>76171.076345999987</v>
      </c>
      <c r="BD19" s="40">
        <f t="shared" si="16"/>
        <v>47878.751599999996</v>
      </c>
      <c r="BE19" s="41">
        <f t="shared" si="16"/>
        <v>33523.063999999998</v>
      </c>
      <c r="BF19" s="42">
        <f t="shared" si="16"/>
        <v>81401.815600000002</v>
      </c>
      <c r="BG19" s="40">
        <f t="shared" si="16"/>
        <v>5345.25</v>
      </c>
      <c r="BH19" s="41">
        <f t="shared" si="16"/>
        <v>35717.599999999999</v>
      </c>
      <c r="BI19" s="42">
        <f t="shared" si="16"/>
        <v>41062.85</v>
      </c>
      <c r="BJ19" s="40">
        <f t="shared" si="16"/>
        <v>11721.674000000001</v>
      </c>
      <c r="BK19" s="41">
        <f t="shared" si="16"/>
        <v>1298.9139580000001</v>
      </c>
      <c r="BL19" s="42">
        <f t="shared" si="16"/>
        <v>13020.587958</v>
      </c>
      <c r="BM19" s="40">
        <f t="shared" si="16"/>
        <v>37364.730000000003</v>
      </c>
      <c r="BN19" s="41">
        <f t="shared" si="16"/>
        <v>14260.9995</v>
      </c>
      <c r="BO19" s="42">
        <f t="shared" si="16"/>
        <v>51625.729500000001</v>
      </c>
      <c r="BP19" s="40">
        <f t="shared" si="16"/>
        <v>12379.8</v>
      </c>
      <c r="BQ19" s="41">
        <f t="shared" si="16"/>
        <v>45112.477230000004</v>
      </c>
      <c r="BR19" s="42">
        <f t="shared" si="16"/>
        <v>57492.27723</v>
      </c>
      <c r="BS19" s="40">
        <f t="shared" si="16"/>
        <v>23440.966</v>
      </c>
      <c r="BT19" s="41">
        <f t="shared" si="16"/>
        <v>426591.41508959996</v>
      </c>
      <c r="BU19" s="42">
        <f t="shared" si="16"/>
        <v>450032.38108959998</v>
      </c>
      <c r="BV19" s="40">
        <f t="shared" si="16"/>
        <v>39.059999999999995</v>
      </c>
      <c r="BW19" s="41">
        <f t="shared" si="16"/>
        <v>13733.126630000001</v>
      </c>
      <c r="BX19" s="42">
        <f t="shared" si="16"/>
        <v>13772.18663</v>
      </c>
      <c r="BY19" s="40">
        <f t="shared" si="16"/>
        <v>135266</v>
      </c>
      <c r="BZ19" s="41">
        <f t="shared" si="16"/>
        <v>68733.621469999998</v>
      </c>
      <c r="CA19" s="42">
        <f t="shared" si="16"/>
        <v>203999.62147000001</v>
      </c>
      <c r="CB19" s="40">
        <f>AR19+AU19+AX19+BA19+BD19+BG19+BJ19+BM19+BP19+BS19+BV19+BY19</f>
        <v>416947.99205</v>
      </c>
      <c r="CC19" s="41">
        <f t="shared" si="13"/>
        <v>790214.4650975999</v>
      </c>
      <c r="CD19" s="42">
        <f>+SUM(CD16:CD18)</f>
        <v>1207162.4571475999</v>
      </c>
      <c r="CE19" s="40">
        <f t="shared" ref="CE19:DN19" si="17">+SUM(CE16:CE18)</f>
        <v>11250</v>
      </c>
      <c r="CF19" s="41">
        <f t="shared" si="17"/>
        <v>24035.434000000001</v>
      </c>
      <c r="CG19" s="42">
        <f t="shared" si="17"/>
        <v>35285.434000000001</v>
      </c>
      <c r="CH19" s="40">
        <f t="shared" si="17"/>
        <v>528843.56999999995</v>
      </c>
      <c r="CI19" s="41">
        <f t="shared" si="17"/>
        <v>30542.501790000002</v>
      </c>
      <c r="CJ19" s="42">
        <f t="shared" si="17"/>
        <v>559386.07178999996</v>
      </c>
      <c r="CK19" s="40">
        <f t="shared" si="17"/>
        <v>50895.826000000001</v>
      </c>
      <c r="CL19" s="41">
        <f t="shared" si="17"/>
        <v>185531.72</v>
      </c>
      <c r="CM19" s="42">
        <f t="shared" si="17"/>
        <v>236427.546</v>
      </c>
      <c r="CN19" s="40">
        <f t="shared" si="17"/>
        <v>57014.92</v>
      </c>
      <c r="CO19" s="41">
        <f t="shared" si="17"/>
        <v>40802.400000000001</v>
      </c>
      <c r="CP19" s="42">
        <f t="shared" si="17"/>
        <v>97817.32</v>
      </c>
      <c r="CQ19" s="40">
        <f t="shared" si="17"/>
        <v>126856.58213</v>
      </c>
      <c r="CR19" s="41">
        <f t="shared" si="17"/>
        <v>42414.922189999997</v>
      </c>
      <c r="CS19" s="42">
        <f t="shared" si="17"/>
        <v>169271.50431999998</v>
      </c>
      <c r="CT19" s="40">
        <f t="shared" si="17"/>
        <v>0</v>
      </c>
      <c r="CU19" s="41">
        <f t="shared" si="17"/>
        <v>0</v>
      </c>
      <c r="CV19" s="42">
        <f t="shared" si="17"/>
        <v>0</v>
      </c>
      <c r="CW19" s="40">
        <f t="shared" si="17"/>
        <v>0</v>
      </c>
      <c r="CX19" s="41">
        <f t="shared" si="17"/>
        <v>0</v>
      </c>
      <c r="CY19" s="42">
        <f t="shared" si="17"/>
        <v>0</v>
      </c>
      <c r="CZ19" s="40">
        <f t="shared" si="17"/>
        <v>0</v>
      </c>
      <c r="DA19" s="41">
        <f t="shared" si="17"/>
        <v>0</v>
      </c>
      <c r="DB19" s="42">
        <f t="shared" si="17"/>
        <v>0</v>
      </c>
      <c r="DC19" s="40">
        <f t="shared" si="17"/>
        <v>0</v>
      </c>
      <c r="DD19" s="41">
        <f t="shared" si="17"/>
        <v>0</v>
      </c>
      <c r="DE19" s="42">
        <f t="shared" si="17"/>
        <v>0</v>
      </c>
      <c r="DF19" s="40">
        <f t="shared" si="17"/>
        <v>0</v>
      </c>
      <c r="DG19" s="41">
        <f t="shared" si="17"/>
        <v>0</v>
      </c>
      <c r="DH19" s="42">
        <f t="shared" si="17"/>
        <v>0</v>
      </c>
      <c r="DI19" s="40">
        <f t="shared" si="17"/>
        <v>0</v>
      </c>
      <c r="DJ19" s="41">
        <f t="shared" si="17"/>
        <v>0</v>
      </c>
      <c r="DK19" s="42">
        <f t="shared" si="17"/>
        <v>0</v>
      </c>
      <c r="DL19" s="40">
        <f t="shared" si="17"/>
        <v>0</v>
      </c>
      <c r="DM19" s="41">
        <f t="shared" si="17"/>
        <v>0</v>
      </c>
      <c r="DN19" s="42">
        <f t="shared" si="17"/>
        <v>0</v>
      </c>
      <c r="DO19" s="40">
        <f>CE19+CH19+CK19+CN19+CQ19+CT19+CW19+CZ19+DC19+DF19+DI19+DL19</f>
        <v>774860.89812999999</v>
      </c>
      <c r="DP19" s="41">
        <f t="shared" si="14"/>
        <v>323326.97798000003</v>
      </c>
      <c r="DQ19" s="42">
        <f>+SUM(DQ16:DQ18)</f>
        <v>1098187.8761100003</v>
      </c>
    </row>
    <row r="20" spans="2:121" ht="14.45" customHeight="1" x14ac:dyDescent="0.25">
      <c r="B20" s="182"/>
      <c r="C20" s="174"/>
      <c r="D20" s="81" t="s">
        <v>53</v>
      </c>
      <c r="E20" s="43"/>
      <c r="F20" s="38"/>
      <c r="G20" s="44"/>
      <c r="H20" s="43"/>
      <c r="I20" s="38"/>
      <c r="J20" s="44"/>
      <c r="K20" s="43"/>
      <c r="L20" s="38"/>
      <c r="M20" s="44"/>
      <c r="N20" s="43"/>
      <c r="O20" s="38"/>
      <c r="P20" s="44"/>
      <c r="Q20" s="43"/>
      <c r="R20" s="38"/>
      <c r="S20" s="44"/>
      <c r="T20" s="43"/>
      <c r="U20" s="38"/>
      <c r="V20" s="44"/>
      <c r="W20" s="43"/>
      <c r="X20" s="38"/>
      <c r="Y20" s="44"/>
      <c r="Z20" s="43"/>
      <c r="AA20" s="38"/>
      <c r="AB20" s="44"/>
      <c r="AC20" s="43"/>
      <c r="AD20" s="38"/>
      <c r="AE20" s="44"/>
      <c r="AF20" s="43"/>
      <c r="AG20" s="38"/>
      <c r="AH20" s="44"/>
      <c r="AI20" s="43"/>
      <c r="AJ20" s="38"/>
      <c r="AK20" s="44"/>
      <c r="AL20" s="43"/>
      <c r="AM20" s="38"/>
      <c r="AN20" s="44"/>
      <c r="AO20" s="43">
        <f t="shared" ref="AO20:AO83" si="18">E20+H20+K20+N20+Q20+T20+W20+Z20+AC20+AF20+AI20+AL20</f>
        <v>0</v>
      </c>
      <c r="AP20" s="38">
        <f t="shared" si="12"/>
        <v>0</v>
      </c>
      <c r="AQ20" s="44"/>
      <c r="AR20" s="43"/>
      <c r="AS20" s="38"/>
      <c r="AT20" s="44"/>
      <c r="AU20" s="43"/>
      <c r="AV20" s="38"/>
      <c r="AW20" s="44"/>
      <c r="AX20" s="43"/>
      <c r="AY20" s="38"/>
      <c r="AZ20" s="44"/>
      <c r="BA20" s="43"/>
      <c r="BB20" s="38"/>
      <c r="BC20" s="44"/>
      <c r="BD20" s="43"/>
      <c r="BE20" s="38"/>
      <c r="BF20" s="44"/>
      <c r="BG20" s="43"/>
      <c r="BH20" s="38"/>
      <c r="BI20" s="44"/>
      <c r="BJ20" s="43"/>
      <c r="BK20" s="38"/>
      <c r="BL20" s="44"/>
      <c r="BM20" s="43"/>
      <c r="BN20" s="38"/>
      <c r="BO20" s="44"/>
      <c r="BP20" s="43"/>
      <c r="BQ20" s="38"/>
      <c r="BR20" s="44"/>
      <c r="BS20" s="43"/>
      <c r="BT20" s="38"/>
      <c r="BU20" s="44"/>
      <c r="BV20" s="43"/>
      <c r="BW20" s="38"/>
      <c r="BX20" s="44"/>
      <c r="BY20" s="43"/>
      <c r="BZ20" s="38"/>
      <c r="CA20" s="44"/>
      <c r="CB20" s="43">
        <f t="shared" ref="CB20:CC83" si="19">AR20+AU20+AX20+BA20+BD20+BG20+BJ20+BM20+BP20+BS20+BV20+BY20</f>
        <v>0</v>
      </c>
      <c r="CC20" s="38">
        <f t="shared" si="13"/>
        <v>0</v>
      </c>
      <c r="CD20" s="44"/>
      <c r="CE20" s="43"/>
      <c r="CF20" s="38"/>
      <c r="CG20" s="44"/>
      <c r="CH20" s="43"/>
      <c r="CI20" s="38"/>
      <c r="CJ20" s="44"/>
      <c r="CK20" s="43"/>
      <c r="CL20" s="38"/>
      <c r="CM20" s="44"/>
      <c r="CN20" s="43"/>
      <c r="CO20" s="38"/>
      <c r="CP20" s="44"/>
      <c r="CQ20" s="43"/>
      <c r="CR20" s="38"/>
      <c r="CS20" s="44"/>
      <c r="CT20" s="43"/>
      <c r="CU20" s="38"/>
      <c r="CV20" s="44"/>
      <c r="CW20" s="43"/>
      <c r="CX20" s="38"/>
      <c r="CY20" s="44"/>
      <c r="CZ20" s="43"/>
      <c r="DA20" s="38"/>
      <c r="DB20" s="44"/>
      <c r="DC20" s="43"/>
      <c r="DD20" s="38"/>
      <c r="DE20" s="44"/>
      <c r="DF20" s="43"/>
      <c r="DG20" s="38"/>
      <c r="DH20" s="44"/>
      <c r="DI20" s="43"/>
      <c r="DJ20" s="38"/>
      <c r="DK20" s="44"/>
      <c r="DL20" s="43"/>
      <c r="DM20" s="38"/>
      <c r="DN20" s="44"/>
      <c r="DO20" s="43">
        <f t="shared" ref="DO20:DO83" si="20">CE20+CH20+CK20+CN20+CQ20+CT20+CW20+CZ20+DC20+DF20+DI20+DL20</f>
        <v>0</v>
      </c>
      <c r="DP20" s="38">
        <f t="shared" si="14"/>
        <v>0</v>
      </c>
      <c r="DQ20" s="44"/>
    </row>
    <row r="21" spans="2:121" x14ac:dyDescent="0.25">
      <c r="B21" s="182"/>
      <c r="C21" s="174"/>
      <c r="D21" s="79" t="s">
        <v>54</v>
      </c>
      <c r="E21" s="37">
        <v>6300</v>
      </c>
      <c r="F21" s="35">
        <v>20051</v>
      </c>
      <c r="G21" s="36">
        <f>SUM(E21:F21)</f>
        <v>26351</v>
      </c>
      <c r="H21" s="37">
        <v>6894.9470000000001</v>
      </c>
      <c r="I21" s="35">
        <v>26086.868233000001</v>
      </c>
      <c r="J21" s="36">
        <f>SUM(H21:I21)</f>
        <v>32981.815233000001</v>
      </c>
      <c r="K21" s="37">
        <v>13039</v>
      </c>
      <c r="L21" s="35">
        <v>16001.334000000001</v>
      </c>
      <c r="M21" s="36">
        <f>SUM(K21:L21)</f>
        <v>29040.334000000003</v>
      </c>
      <c r="N21" s="37">
        <v>13.333</v>
      </c>
      <c r="O21" s="35">
        <v>28634.285109999997</v>
      </c>
      <c r="P21" s="36">
        <f>SUM(N21:O21)</f>
        <v>28647.618109999996</v>
      </c>
      <c r="Q21" s="37">
        <v>3447.3</v>
      </c>
      <c r="R21" s="35">
        <v>22099.5</v>
      </c>
      <c r="S21" s="36">
        <f>SUM(Q21:R21)</f>
        <v>25546.799999999999</v>
      </c>
      <c r="T21" s="37">
        <v>2439.5100000000002</v>
      </c>
      <c r="U21" s="35">
        <v>10777</v>
      </c>
      <c r="V21" s="36">
        <f>SUM(T21:U21)</f>
        <v>13216.51</v>
      </c>
      <c r="W21" s="37">
        <v>13500</v>
      </c>
      <c r="X21" s="35">
        <v>6370.8919999999998</v>
      </c>
      <c r="Y21" s="36">
        <f>SUM(W21:X21)</f>
        <v>19870.892</v>
      </c>
      <c r="Z21" s="37"/>
      <c r="AA21" s="35">
        <v>250</v>
      </c>
      <c r="AB21" s="36">
        <f>SUM(Z21,AA21)</f>
        <v>250</v>
      </c>
      <c r="AC21" s="37"/>
      <c r="AD21" s="35">
        <v>4505.1549999999997</v>
      </c>
      <c r="AE21" s="36">
        <f>SUM(AC21,AD21)</f>
        <v>4505.1549999999997</v>
      </c>
      <c r="AF21" s="37">
        <v>7933.3280720000002</v>
      </c>
      <c r="AG21" s="35">
        <v>23720.166569999998</v>
      </c>
      <c r="AH21" s="36">
        <f>SUM(AF21,AG21)</f>
        <v>31653.494641999998</v>
      </c>
      <c r="AI21" s="37">
        <v>2000</v>
      </c>
      <c r="AJ21" s="35">
        <v>7410.73</v>
      </c>
      <c r="AK21" s="36">
        <f>SUM(AI21,AJ21)</f>
        <v>9410.73</v>
      </c>
      <c r="AL21" s="37">
        <v>28269.099890000001</v>
      </c>
      <c r="AM21" s="35">
        <v>18897.190300000002</v>
      </c>
      <c r="AN21" s="36">
        <f>SUM(AL21,AM21)</f>
        <v>47166.29019</v>
      </c>
      <c r="AO21" s="37">
        <f t="shared" si="18"/>
        <v>83836.517961999998</v>
      </c>
      <c r="AP21" s="35">
        <f t="shared" si="12"/>
        <v>184804.12121300003</v>
      </c>
      <c r="AQ21" s="36">
        <f>SUM(AO21,AP21)</f>
        <v>268640.63917500002</v>
      </c>
      <c r="AR21" s="37"/>
      <c r="AS21" s="35">
        <v>3066.59</v>
      </c>
      <c r="AT21" s="36">
        <f>SUM(AR21,AS21)</f>
        <v>3066.59</v>
      </c>
      <c r="AU21" s="37"/>
      <c r="AV21" s="35">
        <v>696.28</v>
      </c>
      <c r="AW21" s="36">
        <f>SUM(AU21,AV21)</f>
        <v>696.28</v>
      </c>
      <c r="AX21" s="37"/>
      <c r="AY21" s="35">
        <v>2584.86</v>
      </c>
      <c r="AZ21" s="36">
        <f>SUM(AX21,AY21)</f>
        <v>2584.86</v>
      </c>
      <c r="BA21" s="37"/>
      <c r="BB21" s="35">
        <v>3344</v>
      </c>
      <c r="BC21" s="36">
        <f>SUM(BA21,BB21)</f>
        <v>3344</v>
      </c>
      <c r="BD21" s="37"/>
      <c r="BE21" s="35">
        <v>4939.3805119999997</v>
      </c>
      <c r="BF21" s="36">
        <f>SUM(BD21,BE21)</f>
        <v>4939.3805119999997</v>
      </c>
      <c r="BG21" s="37"/>
      <c r="BH21" s="35">
        <v>3026.0576799999999</v>
      </c>
      <c r="BI21" s="36">
        <f>SUM(BG21,BH21)</f>
        <v>3026.0576799999999</v>
      </c>
      <c r="BJ21" s="37">
        <v>18.015999999999998</v>
      </c>
      <c r="BK21" s="35">
        <v>32431.50404</v>
      </c>
      <c r="BL21" s="36">
        <f>SUM(BJ21,BK21)</f>
        <v>32449.520039999999</v>
      </c>
      <c r="BM21" s="37"/>
      <c r="BN21" s="35">
        <v>14.552</v>
      </c>
      <c r="BO21" s="36">
        <f>SUM(BM21,BN21)</f>
        <v>14.552</v>
      </c>
      <c r="BP21" s="37"/>
      <c r="BQ21" s="35">
        <v>7.1</v>
      </c>
      <c r="BR21" s="36">
        <f>SUM(BP21,BQ21)</f>
        <v>7.1</v>
      </c>
      <c r="BS21" s="37"/>
      <c r="BT21" s="35"/>
      <c r="BU21" s="36">
        <f>SUM(BS21,BT21)</f>
        <v>0</v>
      </c>
      <c r="BV21" s="37"/>
      <c r="BW21" s="35">
        <v>2061.9</v>
      </c>
      <c r="BX21" s="36">
        <f>SUM(BV21,BW21)</f>
        <v>2061.9</v>
      </c>
      <c r="BY21" s="37"/>
      <c r="BZ21" s="35"/>
      <c r="CA21" s="36">
        <f>SUM(BY21,BZ21)</f>
        <v>0</v>
      </c>
      <c r="CB21" s="37">
        <f t="shared" si="19"/>
        <v>18.015999999999998</v>
      </c>
      <c r="CC21" s="35">
        <f t="shared" si="13"/>
        <v>52172.224232</v>
      </c>
      <c r="CD21" s="36">
        <f>SUM(CB21,CC21)</f>
        <v>52190.240232000004</v>
      </c>
      <c r="CE21" s="37">
        <v>0</v>
      </c>
      <c r="CF21" s="35">
        <v>0</v>
      </c>
      <c r="CG21" s="36">
        <v>0</v>
      </c>
      <c r="CH21" s="37">
        <v>1865</v>
      </c>
      <c r="CI21" s="35">
        <v>0</v>
      </c>
      <c r="CJ21" s="36">
        <f>SUM(CH21,CI21)</f>
        <v>1865</v>
      </c>
      <c r="CK21" s="37">
        <v>0</v>
      </c>
      <c r="CL21" s="35">
        <v>0</v>
      </c>
      <c r="CM21" s="36">
        <f>SUM(CK21,CL21)</f>
        <v>0</v>
      </c>
      <c r="CN21" s="37">
        <v>1500</v>
      </c>
      <c r="CO21" s="35">
        <v>0</v>
      </c>
      <c r="CP21" s="36">
        <f>SUM(CN21,CO21)</f>
        <v>1500</v>
      </c>
      <c r="CQ21" s="37">
        <v>0</v>
      </c>
      <c r="CR21" s="35">
        <v>0</v>
      </c>
      <c r="CS21" s="36">
        <f>SUM(CQ21,CR21)</f>
        <v>0</v>
      </c>
      <c r="CT21" s="37"/>
      <c r="CU21" s="35"/>
      <c r="CV21" s="36"/>
      <c r="CW21" s="37"/>
      <c r="CX21" s="35"/>
      <c r="CY21" s="36"/>
      <c r="CZ21" s="37"/>
      <c r="DA21" s="35"/>
      <c r="DB21" s="36"/>
      <c r="DC21" s="37"/>
      <c r="DD21" s="35"/>
      <c r="DE21" s="36"/>
      <c r="DF21" s="37"/>
      <c r="DG21" s="35"/>
      <c r="DH21" s="36"/>
      <c r="DI21" s="37"/>
      <c r="DJ21" s="35"/>
      <c r="DK21" s="36"/>
      <c r="DL21" s="37"/>
      <c r="DM21" s="35"/>
      <c r="DN21" s="36"/>
      <c r="DO21" s="37">
        <f t="shared" si="20"/>
        <v>3365</v>
      </c>
      <c r="DP21" s="35">
        <f t="shared" si="14"/>
        <v>0</v>
      </c>
      <c r="DQ21" s="36">
        <f>SUM(DO21,DP21)</f>
        <v>3365</v>
      </c>
    </row>
    <row r="22" spans="2:121" x14ac:dyDescent="0.25">
      <c r="B22" s="182"/>
      <c r="C22" s="174"/>
      <c r="D22" s="79" t="s">
        <v>55</v>
      </c>
      <c r="E22" s="33">
        <v>7000</v>
      </c>
      <c r="F22" s="34">
        <v>8500</v>
      </c>
      <c r="G22" s="36">
        <f t="shared" ref="G22:G25" si="21">SUM(E22:F22)</f>
        <v>15500</v>
      </c>
      <c r="H22" s="33">
        <v>18306.433000000001</v>
      </c>
      <c r="I22" s="34">
        <v>6902.01</v>
      </c>
      <c r="J22" s="36">
        <f t="shared" ref="J22:J25" si="22">SUM(H22:I22)</f>
        <v>25208.442999999999</v>
      </c>
      <c r="K22" s="33">
        <v>36561</v>
      </c>
      <c r="L22" s="34">
        <v>2871.74</v>
      </c>
      <c r="M22" s="36">
        <f t="shared" ref="M22:M25" si="23">SUM(K22:L22)</f>
        <v>39432.74</v>
      </c>
      <c r="N22" s="33">
        <v>12547.526</v>
      </c>
      <c r="O22" s="34">
        <v>6118</v>
      </c>
      <c r="P22" s="36">
        <f t="shared" ref="P22:P25" si="24">SUM(N22:O22)</f>
        <v>18665.525999999998</v>
      </c>
      <c r="Q22" s="33">
        <v>27223.393</v>
      </c>
      <c r="R22" s="34">
        <v>19768.752</v>
      </c>
      <c r="S22" s="36">
        <f t="shared" ref="S22:S25" si="25">SUM(Q22:R22)</f>
        <v>46992.145000000004</v>
      </c>
      <c r="T22" s="33">
        <v>10250</v>
      </c>
      <c r="U22" s="34">
        <v>15240.112999999999</v>
      </c>
      <c r="V22" s="36">
        <f t="shared" ref="V22:V25" si="26">SUM(T22:U22)</f>
        <v>25490.112999999998</v>
      </c>
      <c r="W22" s="33">
        <v>9500</v>
      </c>
      <c r="X22" s="34">
        <v>16580.270999999997</v>
      </c>
      <c r="Y22" s="36">
        <f t="shared" ref="Y22:Y25" si="27">SUM(W22:X22)</f>
        <v>26080.270999999997</v>
      </c>
      <c r="Z22" s="33">
        <v>3578.6</v>
      </c>
      <c r="AA22" s="34">
        <v>22995.440000000002</v>
      </c>
      <c r="AB22" s="36">
        <f t="shared" ref="AB22:AB25" si="28">SUM(Z22,AA22)</f>
        <v>26574.04</v>
      </c>
      <c r="AC22" s="33">
        <v>5176</v>
      </c>
      <c r="AD22" s="34">
        <v>22221.796000000002</v>
      </c>
      <c r="AE22" s="36">
        <f t="shared" ref="AE22:AE25" si="29">SUM(AC22,AD22)</f>
        <v>27397.796000000002</v>
      </c>
      <c r="AF22" s="33"/>
      <c r="AG22" s="34">
        <v>19424.272400000002</v>
      </c>
      <c r="AH22" s="36">
        <f t="shared" ref="AH22:AH25" si="30">SUM(AF22,AG22)</f>
        <v>19424.272400000002</v>
      </c>
      <c r="AI22" s="33">
        <v>954.4</v>
      </c>
      <c r="AJ22" s="34">
        <v>10190.363000000001</v>
      </c>
      <c r="AK22" s="36">
        <f>SUM(AI22,AJ22)</f>
        <v>11144.763000000001</v>
      </c>
      <c r="AL22" s="33">
        <v>7534.4170000000004</v>
      </c>
      <c r="AM22" s="34">
        <v>12015.844000000001</v>
      </c>
      <c r="AN22" s="36">
        <f>SUM(AL22,AM22)</f>
        <v>19550.261000000002</v>
      </c>
      <c r="AO22" s="33">
        <f t="shared" si="18"/>
        <v>138631.769</v>
      </c>
      <c r="AP22" s="34">
        <f t="shared" si="12"/>
        <v>162828.60140000001</v>
      </c>
      <c r="AQ22" s="36">
        <f>SUM(AO22,AP22)</f>
        <v>301460.37040000001</v>
      </c>
      <c r="AR22" s="33">
        <v>13146</v>
      </c>
      <c r="AS22" s="34">
        <v>16184.35169</v>
      </c>
      <c r="AT22" s="36">
        <f>SUM(AR22,AS22)</f>
        <v>29330.35169</v>
      </c>
      <c r="AU22" s="33">
        <v>24812.316999999999</v>
      </c>
      <c r="AV22" s="34">
        <v>14689.315000000001</v>
      </c>
      <c r="AW22" s="36">
        <f>SUM(AU22,AV22)</f>
        <v>39501.631999999998</v>
      </c>
      <c r="AX22" s="33">
        <v>20834.98</v>
      </c>
      <c r="AY22" s="34">
        <v>13804.508</v>
      </c>
      <c r="AZ22" s="36">
        <f>SUM(AX22,AY22)</f>
        <v>34639.487999999998</v>
      </c>
      <c r="BA22" s="33">
        <v>21932.028999999999</v>
      </c>
      <c r="BB22" s="34">
        <v>24070.799999999999</v>
      </c>
      <c r="BC22" s="36">
        <f>SUM(BA22,BB22)</f>
        <v>46002.828999999998</v>
      </c>
      <c r="BD22" s="33">
        <v>21769.39</v>
      </c>
      <c r="BE22" s="34">
        <v>22094.764999999999</v>
      </c>
      <c r="BF22" s="36">
        <f>SUM(BD22,BE22)</f>
        <v>43864.154999999999</v>
      </c>
      <c r="BG22" s="33">
        <v>7818.7430000000004</v>
      </c>
      <c r="BH22" s="34">
        <v>12354.762000000001</v>
      </c>
      <c r="BI22" s="36">
        <f>SUM(BG22,BH22)</f>
        <v>20173.505000000001</v>
      </c>
      <c r="BJ22" s="33">
        <v>12685.895</v>
      </c>
      <c r="BK22" s="34">
        <v>4730.561076</v>
      </c>
      <c r="BL22" s="36">
        <f>SUM(BJ22,BK22)</f>
        <v>17416.456076000002</v>
      </c>
      <c r="BM22" s="33">
        <v>4500</v>
      </c>
      <c r="BN22" s="34">
        <v>6277.34</v>
      </c>
      <c r="BO22" s="36">
        <f>SUM(BM22,BN22)</f>
        <v>10777.34</v>
      </c>
      <c r="BP22" s="33">
        <v>7939</v>
      </c>
      <c r="BQ22" s="34">
        <v>10877.766</v>
      </c>
      <c r="BR22" s="36">
        <f>SUM(BP22,BQ22)</f>
        <v>18816.766</v>
      </c>
      <c r="BS22" s="33">
        <v>12281.38</v>
      </c>
      <c r="BT22" s="34">
        <v>11464.891</v>
      </c>
      <c r="BU22" s="36">
        <f>SUM(BS22,BT22)</f>
        <v>23746.271000000001</v>
      </c>
      <c r="BV22" s="33">
        <v>15999.58</v>
      </c>
      <c r="BW22" s="34">
        <v>12219.476000000001</v>
      </c>
      <c r="BX22" s="36">
        <f>SUM(BV22,BW22)</f>
        <v>28219.056</v>
      </c>
      <c r="BY22" s="33">
        <v>24552</v>
      </c>
      <c r="BZ22" s="34">
        <v>16710.28</v>
      </c>
      <c r="CA22" s="36">
        <f>SUM(BY22,BZ22)</f>
        <v>41262.28</v>
      </c>
      <c r="CB22" s="33">
        <f t="shared" si="19"/>
        <v>188271.31399999998</v>
      </c>
      <c r="CC22" s="34">
        <f t="shared" si="13"/>
        <v>165478.81576599999</v>
      </c>
      <c r="CD22" s="36">
        <f>SUM(CB22,CC22)</f>
        <v>353750.12976599997</v>
      </c>
      <c r="CE22" s="33">
        <v>10682</v>
      </c>
      <c r="CF22" s="34">
        <v>7148</v>
      </c>
      <c r="CG22" s="36">
        <v>17830</v>
      </c>
      <c r="CH22" s="33">
        <v>32323.01</v>
      </c>
      <c r="CI22" s="34">
        <v>15946.245999999999</v>
      </c>
      <c r="CJ22" s="36">
        <f>SUM(CH22,CI22)</f>
        <v>48269.255999999994</v>
      </c>
      <c r="CK22" s="33">
        <v>16311.4</v>
      </c>
      <c r="CL22" s="34">
        <v>17865.900000000001</v>
      </c>
      <c r="CM22" s="36">
        <f>SUM(CK22,CL22)</f>
        <v>34177.300000000003</v>
      </c>
      <c r="CN22" s="33">
        <v>773081.73899999994</v>
      </c>
      <c r="CO22" s="34">
        <v>11834.263000000001</v>
      </c>
      <c r="CP22" s="36">
        <f>SUM(CN22,CO22)</f>
        <v>784916.00199999998</v>
      </c>
      <c r="CQ22" s="33">
        <v>3380</v>
      </c>
      <c r="CR22" s="34">
        <v>21872.61</v>
      </c>
      <c r="CS22" s="36">
        <f>SUM(CQ22,CR22)</f>
        <v>25252.61</v>
      </c>
      <c r="CT22" s="33"/>
      <c r="CU22" s="34"/>
      <c r="CV22" s="36"/>
      <c r="CW22" s="33"/>
      <c r="CX22" s="34"/>
      <c r="CY22" s="36"/>
      <c r="CZ22" s="33"/>
      <c r="DA22" s="34"/>
      <c r="DB22" s="36"/>
      <c r="DC22" s="33"/>
      <c r="DD22" s="34"/>
      <c r="DE22" s="36"/>
      <c r="DF22" s="33"/>
      <c r="DG22" s="34"/>
      <c r="DH22" s="36"/>
      <c r="DI22" s="33"/>
      <c r="DJ22" s="34"/>
      <c r="DK22" s="36"/>
      <c r="DL22" s="33"/>
      <c r="DM22" s="34"/>
      <c r="DN22" s="36"/>
      <c r="DO22" s="33">
        <f t="shared" si="20"/>
        <v>835778.14899999998</v>
      </c>
      <c r="DP22" s="34">
        <f t="shared" si="14"/>
        <v>74667.019</v>
      </c>
      <c r="DQ22" s="36">
        <f>SUM(DO22,DP22)</f>
        <v>910445.16799999995</v>
      </c>
    </row>
    <row r="23" spans="2:121" x14ac:dyDescent="0.25">
      <c r="B23" s="182"/>
      <c r="C23" s="174"/>
      <c r="D23" s="79" t="s">
        <v>56</v>
      </c>
      <c r="E23" s="37">
        <v>4500</v>
      </c>
      <c r="F23" s="35">
        <v>7616</v>
      </c>
      <c r="G23" s="36">
        <f t="shared" si="21"/>
        <v>12116</v>
      </c>
      <c r="H23" s="37">
        <v>0</v>
      </c>
      <c r="I23" s="35">
        <v>5189.4539999999997</v>
      </c>
      <c r="J23" s="36">
        <f t="shared" si="22"/>
        <v>5189.4539999999997</v>
      </c>
      <c r="K23" s="37">
        <v>0</v>
      </c>
      <c r="L23" s="35">
        <v>0</v>
      </c>
      <c r="M23" s="36">
        <f t="shared" si="23"/>
        <v>0</v>
      </c>
      <c r="N23" s="37"/>
      <c r="O23" s="35"/>
      <c r="P23" s="36">
        <f t="shared" si="24"/>
        <v>0</v>
      </c>
      <c r="Q23" s="37"/>
      <c r="R23" s="35">
        <v>2100</v>
      </c>
      <c r="S23" s="36">
        <f t="shared" si="25"/>
        <v>2100</v>
      </c>
      <c r="T23" s="37">
        <v>7000</v>
      </c>
      <c r="U23" s="35">
        <v>2408</v>
      </c>
      <c r="V23" s="36">
        <f t="shared" si="26"/>
        <v>9408</v>
      </c>
      <c r="W23" s="37">
        <v>7529.2</v>
      </c>
      <c r="X23" s="35"/>
      <c r="Y23" s="36">
        <f t="shared" si="27"/>
        <v>7529.2</v>
      </c>
      <c r="Z23" s="37"/>
      <c r="AA23" s="35"/>
      <c r="AB23" s="36">
        <f t="shared" si="28"/>
        <v>0</v>
      </c>
      <c r="AC23" s="37"/>
      <c r="AD23" s="35"/>
      <c r="AE23" s="36">
        <f t="shared" si="29"/>
        <v>0</v>
      </c>
      <c r="AF23" s="37"/>
      <c r="AG23" s="35">
        <v>5617</v>
      </c>
      <c r="AH23" s="36">
        <f t="shared" si="30"/>
        <v>5617</v>
      </c>
      <c r="AI23" s="37"/>
      <c r="AJ23" s="35"/>
      <c r="AK23" s="36">
        <f>SUM(AI23,AJ23)</f>
        <v>0</v>
      </c>
      <c r="AL23" s="37"/>
      <c r="AM23" s="35">
        <v>6377.8140000000003</v>
      </c>
      <c r="AN23" s="36">
        <f>SUM(AL23,AM23)</f>
        <v>6377.8140000000003</v>
      </c>
      <c r="AO23" s="37">
        <f t="shared" si="18"/>
        <v>19029.2</v>
      </c>
      <c r="AP23" s="35">
        <f t="shared" si="12"/>
        <v>29308.267999999996</v>
      </c>
      <c r="AQ23" s="36">
        <f>SUM(AO23,AP23)</f>
        <v>48337.467999999993</v>
      </c>
      <c r="AR23" s="37"/>
      <c r="AS23" s="35">
        <v>0.29461399999999999</v>
      </c>
      <c r="AT23" s="36">
        <f>SUM(AR23,AS23)</f>
        <v>0.29461399999999999</v>
      </c>
      <c r="AU23" s="37"/>
      <c r="AV23" s="35">
        <v>12622</v>
      </c>
      <c r="AW23" s="36">
        <f>SUM(AU23,AV23)</f>
        <v>12622</v>
      </c>
      <c r="AX23" s="37"/>
      <c r="AY23" s="35">
        <v>2440.92</v>
      </c>
      <c r="AZ23" s="36">
        <f>SUM(AX23,AY23)</f>
        <v>2440.92</v>
      </c>
      <c r="BA23" s="37"/>
      <c r="BB23" s="35">
        <v>6305.5429999999997</v>
      </c>
      <c r="BC23" s="36">
        <f>SUM(BA23,BB23)</f>
        <v>6305.5429999999997</v>
      </c>
      <c r="BD23" s="37"/>
      <c r="BE23" s="35"/>
      <c r="BF23" s="36">
        <f>SUM(BD23,BE23)</f>
        <v>0</v>
      </c>
      <c r="BG23" s="37"/>
      <c r="BH23" s="35">
        <v>16617.33351</v>
      </c>
      <c r="BI23" s="36">
        <f>SUM(BG23,BH23)</f>
        <v>16617.33351</v>
      </c>
      <c r="BJ23" s="37">
        <v>4000</v>
      </c>
      <c r="BK23" s="35"/>
      <c r="BL23" s="36">
        <f>SUM(BJ23,BK23)</f>
        <v>4000</v>
      </c>
      <c r="BM23" s="37"/>
      <c r="BN23" s="35">
        <v>2098.9789999999998</v>
      </c>
      <c r="BO23" s="36">
        <f>SUM(BM23,BN23)</f>
        <v>2098.9789999999998</v>
      </c>
      <c r="BP23" s="37">
        <v>6700</v>
      </c>
      <c r="BQ23" s="35">
        <v>2100</v>
      </c>
      <c r="BR23" s="36">
        <f>SUM(BP23,BQ23)</f>
        <v>8800</v>
      </c>
      <c r="BS23" s="37"/>
      <c r="BT23" s="35">
        <v>10116.195</v>
      </c>
      <c r="BU23" s="36">
        <f>SUM(BS23,BT23)</f>
        <v>10116.195</v>
      </c>
      <c r="BV23" s="37"/>
      <c r="BW23" s="35">
        <v>8754.6440000000002</v>
      </c>
      <c r="BX23" s="36">
        <f>SUM(BV23,BW23)</f>
        <v>8754.6440000000002</v>
      </c>
      <c r="BY23" s="37"/>
      <c r="BZ23" s="35">
        <v>14966</v>
      </c>
      <c r="CA23" s="36">
        <f>SUM(BY23,BZ23)</f>
        <v>14966</v>
      </c>
      <c r="CB23" s="37">
        <f t="shared" si="19"/>
        <v>10700</v>
      </c>
      <c r="CC23" s="35">
        <f t="shared" si="13"/>
        <v>76021.909123999998</v>
      </c>
      <c r="CD23" s="36">
        <f>SUM(CB23,CC23)</f>
        <v>86721.909123999998</v>
      </c>
      <c r="CE23" s="37">
        <v>0</v>
      </c>
      <c r="CF23" s="35">
        <v>22582.28</v>
      </c>
      <c r="CG23" s="36">
        <v>22582.28</v>
      </c>
      <c r="CH23" s="37">
        <v>0</v>
      </c>
      <c r="CI23" s="35">
        <v>26419.748</v>
      </c>
      <c r="CJ23" s="36">
        <f>SUM(CH23,CI23)</f>
        <v>26419.748</v>
      </c>
      <c r="CK23" s="37">
        <v>0</v>
      </c>
      <c r="CL23" s="35">
        <v>18347.2</v>
      </c>
      <c r="CM23" s="36">
        <f>SUM(CK23,CL23)</f>
        <v>18347.2</v>
      </c>
      <c r="CN23" s="37">
        <v>0</v>
      </c>
      <c r="CO23" s="35">
        <v>12398.383</v>
      </c>
      <c r="CP23" s="36">
        <f>SUM(CN23,CO23)</f>
        <v>12398.383</v>
      </c>
      <c r="CQ23" s="37">
        <v>0</v>
      </c>
      <c r="CR23" s="35">
        <v>14991.1</v>
      </c>
      <c r="CS23" s="36">
        <f>SUM(CQ23,CR23)</f>
        <v>14991.1</v>
      </c>
      <c r="CT23" s="37"/>
      <c r="CU23" s="35"/>
      <c r="CV23" s="36"/>
      <c r="CW23" s="37"/>
      <c r="CX23" s="35"/>
      <c r="CY23" s="36"/>
      <c r="CZ23" s="37"/>
      <c r="DA23" s="35"/>
      <c r="DB23" s="36"/>
      <c r="DC23" s="37"/>
      <c r="DD23" s="35"/>
      <c r="DE23" s="36"/>
      <c r="DF23" s="37"/>
      <c r="DG23" s="35"/>
      <c r="DH23" s="36"/>
      <c r="DI23" s="37"/>
      <c r="DJ23" s="35"/>
      <c r="DK23" s="36"/>
      <c r="DL23" s="37"/>
      <c r="DM23" s="35"/>
      <c r="DN23" s="36"/>
      <c r="DO23" s="37">
        <f t="shared" si="20"/>
        <v>0</v>
      </c>
      <c r="DP23" s="35">
        <f t="shared" si="14"/>
        <v>94738.71100000001</v>
      </c>
      <c r="DQ23" s="36">
        <f>SUM(DO23,DP23)</f>
        <v>94738.71100000001</v>
      </c>
    </row>
    <row r="24" spans="2:121" x14ac:dyDescent="0.25">
      <c r="B24" s="182"/>
      <c r="C24" s="174"/>
      <c r="D24" s="79" t="s">
        <v>57</v>
      </c>
      <c r="E24" s="43">
        <v>0</v>
      </c>
      <c r="F24" s="45">
        <v>0</v>
      </c>
      <c r="G24" s="36">
        <f t="shared" si="21"/>
        <v>0</v>
      </c>
      <c r="H24" s="43">
        <v>0</v>
      </c>
      <c r="I24" s="45">
        <v>0</v>
      </c>
      <c r="J24" s="36">
        <f t="shared" si="22"/>
        <v>0</v>
      </c>
      <c r="K24" s="43">
        <v>0</v>
      </c>
      <c r="L24" s="45">
        <v>0</v>
      </c>
      <c r="M24" s="36">
        <f t="shared" si="23"/>
        <v>0</v>
      </c>
      <c r="N24" s="43"/>
      <c r="O24" s="45"/>
      <c r="P24" s="36">
        <f t="shared" si="24"/>
        <v>0</v>
      </c>
      <c r="Q24" s="43"/>
      <c r="R24" s="45"/>
      <c r="S24" s="36">
        <f t="shared" si="25"/>
        <v>0</v>
      </c>
      <c r="T24" s="43"/>
      <c r="U24" s="45"/>
      <c r="V24" s="36">
        <f t="shared" si="26"/>
        <v>0</v>
      </c>
      <c r="W24" s="43"/>
      <c r="X24" s="45"/>
      <c r="Y24" s="36">
        <f t="shared" si="27"/>
        <v>0</v>
      </c>
      <c r="Z24" s="43"/>
      <c r="AA24" s="45"/>
      <c r="AB24" s="36">
        <f t="shared" si="28"/>
        <v>0</v>
      </c>
      <c r="AC24" s="43"/>
      <c r="AD24" s="45"/>
      <c r="AE24" s="36">
        <f t="shared" si="29"/>
        <v>0</v>
      </c>
      <c r="AF24" s="43"/>
      <c r="AG24" s="45"/>
      <c r="AH24" s="36">
        <f t="shared" si="30"/>
        <v>0</v>
      </c>
      <c r="AI24" s="43"/>
      <c r="AJ24" s="45"/>
      <c r="AK24" s="36">
        <f>SUM(AI24,AJ24)</f>
        <v>0</v>
      </c>
      <c r="AL24" s="43"/>
      <c r="AM24" s="45"/>
      <c r="AN24" s="36">
        <f>SUM(AL24,AM24)</f>
        <v>0</v>
      </c>
      <c r="AO24" s="43">
        <f t="shared" si="18"/>
        <v>0</v>
      </c>
      <c r="AP24" s="45">
        <f t="shared" si="12"/>
        <v>0</v>
      </c>
      <c r="AQ24" s="36">
        <f>SUM(AO24,AP24)</f>
        <v>0</v>
      </c>
      <c r="AR24" s="43"/>
      <c r="AS24" s="45"/>
      <c r="AT24" s="36">
        <f>SUM(AR24,AS24)</f>
        <v>0</v>
      </c>
      <c r="AU24" s="43"/>
      <c r="AV24" s="45"/>
      <c r="AW24" s="36">
        <f>SUM(AU24,AV24)</f>
        <v>0</v>
      </c>
      <c r="AX24" s="43"/>
      <c r="AY24" s="45"/>
      <c r="AZ24" s="36">
        <f>SUM(AX24,AY24)</f>
        <v>0</v>
      </c>
      <c r="BA24" s="43"/>
      <c r="BB24" s="45"/>
      <c r="BC24" s="36">
        <f>SUM(BA24,BB24)</f>
        <v>0</v>
      </c>
      <c r="BD24" s="43"/>
      <c r="BE24" s="45"/>
      <c r="BF24" s="36">
        <f>SUM(BD24,BE24)</f>
        <v>0</v>
      </c>
      <c r="BG24" s="43"/>
      <c r="BH24" s="45"/>
      <c r="BI24" s="36">
        <f>SUM(BG24,BH24)</f>
        <v>0</v>
      </c>
      <c r="BJ24" s="43"/>
      <c r="BK24" s="45"/>
      <c r="BL24" s="36">
        <f>SUM(BJ24,BK24)</f>
        <v>0</v>
      </c>
      <c r="BM24" s="43">
        <v>1384.4</v>
      </c>
      <c r="BN24" s="45">
        <v>4200</v>
      </c>
      <c r="BO24" s="36">
        <f>SUM(BM24,BN24)</f>
        <v>5584.4</v>
      </c>
      <c r="BP24" s="43"/>
      <c r="BQ24" s="45"/>
      <c r="BR24" s="36">
        <f>SUM(BP24,BQ24)</f>
        <v>0</v>
      </c>
      <c r="BS24" s="43"/>
      <c r="BT24" s="45"/>
      <c r="BU24" s="36">
        <f>SUM(BS24,BT24)</f>
        <v>0</v>
      </c>
      <c r="BV24" s="43"/>
      <c r="BW24" s="45"/>
      <c r="BX24" s="36">
        <f>SUM(BV24,BW24)</f>
        <v>0</v>
      </c>
      <c r="BY24" s="43"/>
      <c r="BZ24" s="45"/>
      <c r="CA24" s="36">
        <f>SUM(BY24,BZ24)</f>
        <v>0</v>
      </c>
      <c r="CB24" s="43">
        <f t="shared" si="19"/>
        <v>1384.4</v>
      </c>
      <c r="CC24" s="45">
        <f t="shared" si="13"/>
        <v>4200</v>
      </c>
      <c r="CD24" s="36">
        <f>SUM(CB24,CC24)</f>
        <v>5584.4</v>
      </c>
      <c r="CE24" s="43">
        <v>0</v>
      </c>
      <c r="CF24" s="45">
        <v>0</v>
      </c>
      <c r="CG24" s="36">
        <v>0</v>
      </c>
      <c r="CH24" s="43">
        <v>0</v>
      </c>
      <c r="CI24" s="45">
        <v>0</v>
      </c>
      <c r="CJ24" s="36">
        <f>SUM(CH24,CI24)</f>
        <v>0</v>
      </c>
      <c r="CK24" s="43">
        <v>0</v>
      </c>
      <c r="CL24" s="45">
        <v>0</v>
      </c>
      <c r="CM24" s="36">
        <f>SUM(CK24,CL24)</f>
        <v>0</v>
      </c>
      <c r="CN24" s="43">
        <v>0</v>
      </c>
      <c r="CO24" s="45">
        <v>0</v>
      </c>
      <c r="CP24" s="36">
        <f>SUM(CN24,CO24)</f>
        <v>0</v>
      </c>
      <c r="CQ24" s="43">
        <v>0</v>
      </c>
      <c r="CR24" s="45">
        <v>0</v>
      </c>
      <c r="CS24" s="36">
        <f>SUM(CQ24,CR24)</f>
        <v>0</v>
      </c>
      <c r="CT24" s="43"/>
      <c r="CU24" s="45"/>
      <c r="CV24" s="36"/>
      <c r="CW24" s="43"/>
      <c r="CX24" s="45"/>
      <c r="CY24" s="36"/>
      <c r="CZ24" s="43"/>
      <c r="DA24" s="45"/>
      <c r="DB24" s="36"/>
      <c r="DC24" s="43"/>
      <c r="DD24" s="45"/>
      <c r="DE24" s="36"/>
      <c r="DF24" s="43"/>
      <c r="DG24" s="45"/>
      <c r="DH24" s="36"/>
      <c r="DI24" s="43"/>
      <c r="DJ24" s="45"/>
      <c r="DK24" s="36"/>
      <c r="DL24" s="43"/>
      <c r="DM24" s="45"/>
      <c r="DN24" s="36"/>
      <c r="DO24" s="43">
        <f t="shared" si="20"/>
        <v>0</v>
      </c>
      <c r="DP24" s="45">
        <f t="shared" si="14"/>
        <v>0</v>
      </c>
      <c r="DQ24" s="36">
        <f>SUM(DO24,DP24)</f>
        <v>0</v>
      </c>
    </row>
    <row r="25" spans="2:121" x14ac:dyDescent="0.25">
      <c r="B25" s="182"/>
      <c r="C25" s="174"/>
      <c r="D25" s="79" t="s">
        <v>58</v>
      </c>
      <c r="E25" s="33">
        <v>0</v>
      </c>
      <c r="F25" s="34">
        <v>0</v>
      </c>
      <c r="G25" s="36">
        <f t="shared" si="21"/>
        <v>0</v>
      </c>
      <c r="H25" s="33">
        <v>0</v>
      </c>
      <c r="I25" s="34">
        <v>0</v>
      </c>
      <c r="J25" s="36">
        <f t="shared" si="22"/>
        <v>0</v>
      </c>
      <c r="K25" s="33">
        <v>0</v>
      </c>
      <c r="L25" s="34">
        <v>0</v>
      </c>
      <c r="M25" s="36">
        <f t="shared" si="23"/>
        <v>0</v>
      </c>
      <c r="N25" s="33"/>
      <c r="O25" s="34"/>
      <c r="P25" s="36">
        <f t="shared" si="24"/>
        <v>0</v>
      </c>
      <c r="Q25" s="33"/>
      <c r="R25" s="34"/>
      <c r="S25" s="36">
        <f t="shared" si="25"/>
        <v>0</v>
      </c>
      <c r="T25" s="33"/>
      <c r="U25" s="34"/>
      <c r="V25" s="36">
        <f t="shared" si="26"/>
        <v>0</v>
      </c>
      <c r="W25" s="33"/>
      <c r="X25" s="34"/>
      <c r="Y25" s="36">
        <f t="shared" si="27"/>
        <v>0</v>
      </c>
      <c r="Z25" s="33"/>
      <c r="AA25" s="34"/>
      <c r="AB25" s="36">
        <f t="shared" si="28"/>
        <v>0</v>
      </c>
      <c r="AC25" s="33"/>
      <c r="AD25" s="34"/>
      <c r="AE25" s="36">
        <f t="shared" si="29"/>
        <v>0</v>
      </c>
      <c r="AF25" s="33"/>
      <c r="AG25" s="34"/>
      <c r="AH25" s="36">
        <f t="shared" si="30"/>
        <v>0</v>
      </c>
      <c r="AI25" s="33"/>
      <c r="AJ25" s="34"/>
      <c r="AK25" s="36">
        <v>0</v>
      </c>
      <c r="AL25" s="33"/>
      <c r="AM25" s="34"/>
      <c r="AN25" s="36">
        <v>0</v>
      </c>
      <c r="AO25" s="33">
        <f t="shared" si="18"/>
        <v>0</v>
      </c>
      <c r="AP25" s="34">
        <f t="shared" si="12"/>
        <v>0</v>
      </c>
      <c r="AQ25" s="36">
        <v>0</v>
      </c>
      <c r="AR25" s="33"/>
      <c r="AS25" s="34"/>
      <c r="AT25" s="36">
        <v>0</v>
      </c>
      <c r="AU25" s="33"/>
      <c r="AV25" s="34"/>
      <c r="AW25" s="36">
        <v>0</v>
      </c>
      <c r="AX25" s="33"/>
      <c r="AY25" s="34"/>
      <c r="AZ25" s="36">
        <v>0</v>
      </c>
      <c r="BA25" s="33"/>
      <c r="BB25" s="34"/>
      <c r="BC25" s="36">
        <v>0</v>
      </c>
      <c r="BD25" s="33"/>
      <c r="BE25" s="34"/>
      <c r="BF25" s="36">
        <v>0</v>
      </c>
      <c r="BG25" s="33"/>
      <c r="BH25" s="34"/>
      <c r="BI25" s="36">
        <v>0</v>
      </c>
      <c r="BJ25" s="33"/>
      <c r="BK25" s="34"/>
      <c r="BL25" s="36">
        <v>0</v>
      </c>
      <c r="BM25" s="33"/>
      <c r="BN25" s="34"/>
      <c r="BO25" s="36">
        <v>0</v>
      </c>
      <c r="BP25" s="33"/>
      <c r="BQ25" s="34"/>
      <c r="BR25" s="36">
        <v>0</v>
      </c>
      <c r="BS25" s="33"/>
      <c r="BT25" s="34"/>
      <c r="BU25" s="36">
        <v>0</v>
      </c>
      <c r="BV25" s="33"/>
      <c r="BW25" s="34"/>
      <c r="BX25" s="36">
        <v>0</v>
      </c>
      <c r="BY25" s="33"/>
      <c r="BZ25" s="34"/>
      <c r="CA25" s="36">
        <v>0</v>
      </c>
      <c r="CB25" s="33">
        <f t="shared" si="19"/>
        <v>0</v>
      </c>
      <c r="CC25" s="34">
        <f t="shared" si="13"/>
        <v>0</v>
      </c>
      <c r="CD25" s="36">
        <v>0</v>
      </c>
      <c r="CE25" s="33">
        <v>0</v>
      </c>
      <c r="CF25" s="34">
        <v>0</v>
      </c>
      <c r="CG25" s="36">
        <v>0</v>
      </c>
      <c r="CH25" s="33">
        <v>0</v>
      </c>
      <c r="CI25" s="34">
        <v>0</v>
      </c>
      <c r="CJ25" s="36">
        <v>0</v>
      </c>
      <c r="CK25" s="33">
        <v>0</v>
      </c>
      <c r="CL25" s="34">
        <v>0</v>
      </c>
      <c r="CM25" s="36">
        <v>0</v>
      </c>
      <c r="CN25" s="33">
        <v>0</v>
      </c>
      <c r="CO25" s="34">
        <v>0</v>
      </c>
      <c r="CP25" s="36">
        <v>0</v>
      </c>
      <c r="CQ25" s="33">
        <v>0</v>
      </c>
      <c r="CR25" s="34">
        <v>0</v>
      </c>
      <c r="CS25" s="36">
        <v>0</v>
      </c>
      <c r="CT25" s="33"/>
      <c r="CU25" s="34"/>
      <c r="CV25" s="36"/>
      <c r="CW25" s="33"/>
      <c r="CX25" s="34"/>
      <c r="CY25" s="36"/>
      <c r="CZ25" s="33"/>
      <c r="DA25" s="34"/>
      <c r="DB25" s="36"/>
      <c r="DC25" s="33"/>
      <c r="DD25" s="34"/>
      <c r="DE25" s="36"/>
      <c r="DF25" s="33"/>
      <c r="DG25" s="34"/>
      <c r="DH25" s="36"/>
      <c r="DI25" s="33"/>
      <c r="DJ25" s="34"/>
      <c r="DK25" s="36"/>
      <c r="DL25" s="33"/>
      <c r="DM25" s="34"/>
      <c r="DN25" s="36"/>
      <c r="DO25" s="33">
        <f t="shared" si="20"/>
        <v>0</v>
      </c>
      <c r="DP25" s="34">
        <f t="shared" si="14"/>
        <v>0</v>
      </c>
      <c r="DQ25" s="36">
        <v>0</v>
      </c>
    </row>
    <row r="26" spans="2:121" ht="30" x14ac:dyDescent="0.25">
      <c r="B26" s="182"/>
      <c r="C26" s="174"/>
      <c r="D26" s="80" t="s">
        <v>59</v>
      </c>
      <c r="E26" s="40">
        <f t="shared" ref="E26:AN26" si="31">+SUM(E21:E25)</f>
        <v>17800</v>
      </c>
      <c r="F26" s="41">
        <f t="shared" si="31"/>
        <v>36167</v>
      </c>
      <c r="G26" s="42">
        <f t="shared" si="31"/>
        <v>53967</v>
      </c>
      <c r="H26" s="40">
        <f t="shared" si="31"/>
        <v>25201.38</v>
      </c>
      <c r="I26" s="41">
        <f t="shared" si="31"/>
        <v>38178.332233000001</v>
      </c>
      <c r="J26" s="42">
        <f t="shared" si="31"/>
        <v>63379.712232999998</v>
      </c>
      <c r="K26" s="40">
        <f t="shared" si="31"/>
        <v>49600</v>
      </c>
      <c r="L26" s="41">
        <f t="shared" si="31"/>
        <v>18873.074000000001</v>
      </c>
      <c r="M26" s="42">
        <f t="shared" si="31"/>
        <v>68473.073999999993</v>
      </c>
      <c r="N26" s="40">
        <f t="shared" si="31"/>
        <v>12560.859</v>
      </c>
      <c r="O26" s="41">
        <f t="shared" si="31"/>
        <v>34752.285109999997</v>
      </c>
      <c r="P26" s="42">
        <f t="shared" si="31"/>
        <v>47313.144109999994</v>
      </c>
      <c r="Q26" s="40">
        <f t="shared" si="31"/>
        <v>30670.692999999999</v>
      </c>
      <c r="R26" s="41">
        <f t="shared" si="31"/>
        <v>43968.252</v>
      </c>
      <c r="S26" s="42">
        <f t="shared" si="31"/>
        <v>74638.945000000007</v>
      </c>
      <c r="T26" s="40">
        <f t="shared" si="31"/>
        <v>19689.510000000002</v>
      </c>
      <c r="U26" s="41">
        <f t="shared" si="31"/>
        <v>28425.112999999998</v>
      </c>
      <c r="V26" s="42">
        <f t="shared" si="31"/>
        <v>48114.623</v>
      </c>
      <c r="W26" s="40">
        <f t="shared" si="31"/>
        <v>30529.200000000001</v>
      </c>
      <c r="X26" s="41">
        <f t="shared" si="31"/>
        <v>22951.162999999997</v>
      </c>
      <c r="Y26" s="42">
        <f t="shared" si="31"/>
        <v>53480.362999999998</v>
      </c>
      <c r="Z26" s="40">
        <f t="shared" si="31"/>
        <v>3578.6</v>
      </c>
      <c r="AA26" s="41">
        <f t="shared" si="31"/>
        <v>23245.440000000002</v>
      </c>
      <c r="AB26" s="42">
        <f t="shared" si="31"/>
        <v>26824.04</v>
      </c>
      <c r="AC26" s="40">
        <f t="shared" si="31"/>
        <v>5176</v>
      </c>
      <c r="AD26" s="41">
        <f t="shared" si="31"/>
        <v>26726.951000000001</v>
      </c>
      <c r="AE26" s="42">
        <f t="shared" si="31"/>
        <v>31902.951000000001</v>
      </c>
      <c r="AF26" s="40">
        <f t="shared" si="31"/>
        <v>7933.3280720000002</v>
      </c>
      <c r="AG26" s="41">
        <f t="shared" si="31"/>
        <v>48761.438970000003</v>
      </c>
      <c r="AH26" s="42">
        <f t="shared" si="31"/>
        <v>56694.767041999999</v>
      </c>
      <c r="AI26" s="40">
        <f t="shared" si="31"/>
        <v>2954.4</v>
      </c>
      <c r="AJ26" s="41">
        <f t="shared" si="31"/>
        <v>17601.093000000001</v>
      </c>
      <c r="AK26" s="42">
        <f t="shared" si="31"/>
        <v>20555.493000000002</v>
      </c>
      <c r="AL26" s="40">
        <f t="shared" si="31"/>
        <v>35803.516889999999</v>
      </c>
      <c r="AM26" s="41">
        <f t="shared" si="31"/>
        <v>37290.848300000005</v>
      </c>
      <c r="AN26" s="42">
        <f t="shared" si="31"/>
        <v>73094.365189999997</v>
      </c>
      <c r="AO26" s="40">
        <f t="shared" si="18"/>
        <v>241497.48696200002</v>
      </c>
      <c r="AP26" s="41">
        <f t="shared" si="12"/>
        <v>376940.990613</v>
      </c>
      <c r="AQ26" s="42">
        <f>+SUM(AQ21:AQ25)</f>
        <v>618438.47757500003</v>
      </c>
      <c r="AR26" s="40">
        <f t="shared" ref="AR26:CA26" si="32">+SUM(AR21:AR25)</f>
        <v>13146</v>
      </c>
      <c r="AS26" s="41">
        <f t="shared" si="32"/>
        <v>19251.236303999998</v>
      </c>
      <c r="AT26" s="42">
        <f t="shared" si="32"/>
        <v>32397.236303999998</v>
      </c>
      <c r="AU26" s="40">
        <f t="shared" si="32"/>
        <v>24812.316999999999</v>
      </c>
      <c r="AV26" s="41">
        <f t="shared" si="32"/>
        <v>28007.595000000001</v>
      </c>
      <c r="AW26" s="42">
        <f t="shared" si="32"/>
        <v>52819.911999999997</v>
      </c>
      <c r="AX26" s="40">
        <f t="shared" si="32"/>
        <v>20834.98</v>
      </c>
      <c r="AY26" s="41">
        <f t="shared" si="32"/>
        <v>18830.288</v>
      </c>
      <c r="AZ26" s="42">
        <f t="shared" si="32"/>
        <v>39665.267999999996</v>
      </c>
      <c r="BA26" s="40">
        <f t="shared" si="32"/>
        <v>21932.028999999999</v>
      </c>
      <c r="BB26" s="41">
        <f t="shared" si="32"/>
        <v>33720.343000000001</v>
      </c>
      <c r="BC26" s="42">
        <f t="shared" si="32"/>
        <v>55652.371999999996</v>
      </c>
      <c r="BD26" s="40">
        <f t="shared" si="32"/>
        <v>21769.39</v>
      </c>
      <c r="BE26" s="41">
        <f t="shared" si="32"/>
        <v>27034.145511999999</v>
      </c>
      <c r="BF26" s="42">
        <f t="shared" si="32"/>
        <v>48803.535512000002</v>
      </c>
      <c r="BG26" s="40">
        <f t="shared" si="32"/>
        <v>7818.7430000000004</v>
      </c>
      <c r="BH26" s="41">
        <f t="shared" si="32"/>
        <v>31998.153190000001</v>
      </c>
      <c r="BI26" s="42">
        <f t="shared" si="32"/>
        <v>39816.896189999999</v>
      </c>
      <c r="BJ26" s="40">
        <f t="shared" si="32"/>
        <v>16703.911</v>
      </c>
      <c r="BK26" s="41">
        <f t="shared" si="32"/>
        <v>37162.065115999998</v>
      </c>
      <c r="BL26" s="42">
        <f t="shared" si="32"/>
        <v>53865.976116000005</v>
      </c>
      <c r="BM26" s="40">
        <f t="shared" si="32"/>
        <v>5884.4</v>
      </c>
      <c r="BN26" s="41">
        <f t="shared" si="32"/>
        <v>12590.870999999999</v>
      </c>
      <c r="BO26" s="42">
        <f t="shared" si="32"/>
        <v>18475.271000000001</v>
      </c>
      <c r="BP26" s="40">
        <f t="shared" si="32"/>
        <v>14639</v>
      </c>
      <c r="BQ26" s="41">
        <f t="shared" si="32"/>
        <v>12984.866</v>
      </c>
      <c r="BR26" s="42">
        <f t="shared" si="32"/>
        <v>27623.865999999998</v>
      </c>
      <c r="BS26" s="40">
        <f t="shared" si="32"/>
        <v>12281.38</v>
      </c>
      <c r="BT26" s="41">
        <f t="shared" si="32"/>
        <v>21581.085999999999</v>
      </c>
      <c r="BU26" s="42">
        <f t="shared" si="32"/>
        <v>33862.466</v>
      </c>
      <c r="BV26" s="40">
        <f t="shared" si="32"/>
        <v>15999.58</v>
      </c>
      <c r="BW26" s="41">
        <f t="shared" si="32"/>
        <v>23036.02</v>
      </c>
      <c r="BX26" s="42">
        <f t="shared" si="32"/>
        <v>39035.600000000006</v>
      </c>
      <c r="BY26" s="40">
        <f t="shared" si="32"/>
        <v>24552</v>
      </c>
      <c r="BZ26" s="41">
        <f t="shared" si="32"/>
        <v>31676.28</v>
      </c>
      <c r="CA26" s="42">
        <f t="shared" si="32"/>
        <v>56228.28</v>
      </c>
      <c r="CB26" s="40">
        <f t="shared" si="19"/>
        <v>200373.72999999998</v>
      </c>
      <c r="CC26" s="41">
        <f t="shared" si="13"/>
        <v>297872.94912200002</v>
      </c>
      <c r="CD26" s="42">
        <f>+SUM(CD21:CD25)</f>
        <v>498246.679122</v>
      </c>
      <c r="CE26" s="40">
        <f t="shared" ref="CE26:DN26" si="33">+SUM(CE21:CE25)</f>
        <v>10682</v>
      </c>
      <c r="CF26" s="41">
        <f t="shared" si="33"/>
        <v>29730.28</v>
      </c>
      <c r="CG26" s="42">
        <f t="shared" si="33"/>
        <v>40412.28</v>
      </c>
      <c r="CH26" s="40">
        <f t="shared" si="33"/>
        <v>34188.009999999995</v>
      </c>
      <c r="CI26" s="41">
        <f t="shared" si="33"/>
        <v>42365.993999999999</v>
      </c>
      <c r="CJ26" s="42">
        <f t="shared" si="33"/>
        <v>76554.003999999986</v>
      </c>
      <c r="CK26" s="40">
        <f t="shared" si="33"/>
        <v>16311.4</v>
      </c>
      <c r="CL26" s="41">
        <f t="shared" si="33"/>
        <v>36213.100000000006</v>
      </c>
      <c r="CM26" s="42">
        <f t="shared" si="33"/>
        <v>52524.5</v>
      </c>
      <c r="CN26" s="40">
        <f t="shared" si="33"/>
        <v>774581.73899999994</v>
      </c>
      <c r="CO26" s="41">
        <f t="shared" si="33"/>
        <v>24232.646000000001</v>
      </c>
      <c r="CP26" s="42">
        <f t="shared" si="33"/>
        <v>798814.38500000001</v>
      </c>
      <c r="CQ26" s="40">
        <f t="shared" si="33"/>
        <v>3380</v>
      </c>
      <c r="CR26" s="41">
        <f>+SUM(CR21:CR25)</f>
        <v>36863.71</v>
      </c>
      <c r="CS26" s="42">
        <f>+SUM(CS21:CS25)</f>
        <v>40243.71</v>
      </c>
      <c r="CT26" s="40">
        <f t="shared" si="33"/>
        <v>0</v>
      </c>
      <c r="CU26" s="41">
        <f t="shared" si="33"/>
        <v>0</v>
      </c>
      <c r="CV26" s="42">
        <f t="shared" si="33"/>
        <v>0</v>
      </c>
      <c r="CW26" s="40">
        <f t="shared" si="33"/>
        <v>0</v>
      </c>
      <c r="CX26" s="41">
        <f t="shared" si="33"/>
        <v>0</v>
      </c>
      <c r="CY26" s="42">
        <f t="shared" si="33"/>
        <v>0</v>
      </c>
      <c r="CZ26" s="40">
        <f t="shared" si="33"/>
        <v>0</v>
      </c>
      <c r="DA26" s="41">
        <f t="shared" si="33"/>
        <v>0</v>
      </c>
      <c r="DB26" s="42">
        <f t="shared" si="33"/>
        <v>0</v>
      </c>
      <c r="DC26" s="40">
        <f t="shared" si="33"/>
        <v>0</v>
      </c>
      <c r="DD26" s="41">
        <f t="shared" si="33"/>
        <v>0</v>
      </c>
      <c r="DE26" s="42">
        <f t="shared" si="33"/>
        <v>0</v>
      </c>
      <c r="DF26" s="40">
        <f t="shared" si="33"/>
        <v>0</v>
      </c>
      <c r="DG26" s="41">
        <f t="shared" si="33"/>
        <v>0</v>
      </c>
      <c r="DH26" s="42">
        <f t="shared" si="33"/>
        <v>0</v>
      </c>
      <c r="DI26" s="40">
        <f t="shared" si="33"/>
        <v>0</v>
      </c>
      <c r="DJ26" s="41">
        <f t="shared" si="33"/>
        <v>0</v>
      </c>
      <c r="DK26" s="42">
        <f t="shared" si="33"/>
        <v>0</v>
      </c>
      <c r="DL26" s="40">
        <f t="shared" si="33"/>
        <v>0</v>
      </c>
      <c r="DM26" s="41">
        <f t="shared" si="33"/>
        <v>0</v>
      </c>
      <c r="DN26" s="42">
        <f t="shared" si="33"/>
        <v>0</v>
      </c>
      <c r="DO26" s="40">
        <f t="shared" si="20"/>
        <v>839143.14899999998</v>
      </c>
      <c r="DP26" s="41">
        <f t="shared" si="14"/>
        <v>169405.73</v>
      </c>
      <c r="DQ26" s="42">
        <f>+SUM(DQ21:DQ25)</f>
        <v>1008548.879</v>
      </c>
    </row>
    <row r="27" spans="2:121" x14ac:dyDescent="0.25">
      <c r="B27" s="182"/>
      <c r="C27" s="174"/>
      <c r="D27" s="82" t="s">
        <v>60</v>
      </c>
      <c r="E27" s="43"/>
      <c r="F27" s="38"/>
      <c r="G27" s="44"/>
      <c r="H27" s="43"/>
      <c r="I27" s="38"/>
      <c r="J27" s="44"/>
      <c r="K27" s="43"/>
      <c r="L27" s="38"/>
      <c r="M27" s="44"/>
      <c r="N27" s="43"/>
      <c r="O27" s="38"/>
      <c r="P27" s="44"/>
      <c r="Q27" s="43"/>
      <c r="R27" s="38"/>
      <c r="S27" s="44"/>
      <c r="T27" s="43"/>
      <c r="U27" s="38"/>
      <c r="V27" s="44"/>
      <c r="W27" s="43"/>
      <c r="X27" s="38"/>
      <c r="Y27" s="44"/>
      <c r="Z27" s="43"/>
      <c r="AA27" s="38"/>
      <c r="AB27" s="44"/>
      <c r="AC27" s="43"/>
      <c r="AD27" s="38"/>
      <c r="AE27" s="44"/>
      <c r="AF27" s="43"/>
      <c r="AG27" s="38"/>
      <c r="AH27" s="44"/>
      <c r="AI27" s="43"/>
      <c r="AJ27" s="38"/>
      <c r="AK27" s="44"/>
      <c r="AL27" s="43"/>
      <c r="AM27" s="38"/>
      <c r="AN27" s="44"/>
      <c r="AO27" s="43">
        <f t="shared" si="18"/>
        <v>0</v>
      </c>
      <c r="AP27" s="38">
        <f t="shared" si="12"/>
        <v>0</v>
      </c>
      <c r="AQ27" s="44"/>
      <c r="AR27" s="43"/>
      <c r="AS27" s="38"/>
      <c r="AT27" s="44"/>
      <c r="AU27" s="43"/>
      <c r="AV27" s="38"/>
      <c r="AW27" s="44"/>
      <c r="AX27" s="43"/>
      <c r="AY27" s="38"/>
      <c r="AZ27" s="44"/>
      <c r="BA27" s="43"/>
      <c r="BB27" s="38"/>
      <c r="BC27" s="44"/>
      <c r="BD27" s="43"/>
      <c r="BE27" s="38"/>
      <c r="BF27" s="44"/>
      <c r="BG27" s="43"/>
      <c r="BH27" s="38"/>
      <c r="BI27" s="44"/>
      <c r="BJ27" s="43"/>
      <c r="BK27" s="38"/>
      <c r="BL27" s="44"/>
      <c r="BM27" s="43"/>
      <c r="BN27" s="38"/>
      <c r="BO27" s="44"/>
      <c r="BP27" s="43"/>
      <c r="BQ27" s="38"/>
      <c r="BR27" s="44"/>
      <c r="BS27" s="43"/>
      <c r="BT27" s="38"/>
      <c r="BU27" s="44"/>
      <c r="BV27" s="43"/>
      <c r="BW27" s="38"/>
      <c r="BX27" s="44"/>
      <c r="BY27" s="43"/>
      <c r="BZ27" s="38"/>
      <c r="CA27" s="44"/>
      <c r="CB27" s="43">
        <f t="shared" si="19"/>
        <v>0</v>
      </c>
      <c r="CC27" s="38">
        <f t="shared" si="13"/>
        <v>0</v>
      </c>
      <c r="CD27" s="44"/>
      <c r="CE27" s="43"/>
      <c r="CF27" s="38"/>
      <c r="CG27" s="44"/>
      <c r="CH27" s="43"/>
      <c r="CI27" s="38"/>
      <c r="CJ27" s="44"/>
      <c r="CK27" s="43"/>
      <c r="CL27" s="38"/>
      <c r="CM27" s="44"/>
      <c r="CN27" s="43"/>
      <c r="CO27" s="38"/>
      <c r="CP27" s="44"/>
      <c r="CQ27" s="43"/>
      <c r="CR27" s="38"/>
      <c r="CS27" s="44"/>
      <c r="CT27" s="43"/>
      <c r="CU27" s="38"/>
      <c r="CV27" s="44"/>
      <c r="CW27" s="43"/>
      <c r="CX27" s="38"/>
      <c r="CY27" s="44"/>
      <c r="CZ27" s="43"/>
      <c r="DA27" s="38"/>
      <c r="DB27" s="44"/>
      <c r="DC27" s="43"/>
      <c r="DD27" s="38"/>
      <c r="DE27" s="44"/>
      <c r="DF27" s="43"/>
      <c r="DG27" s="38"/>
      <c r="DH27" s="44"/>
      <c r="DI27" s="43"/>
      <c r="DJ27" s="38"/>
      <c r="DK27" s="44"/>
      <c r="DL27" s="43"/>
      <c r="DM27" s="38"/>
      <c r="DN27" s="44"/>
      <c r="DO27" s="43">
        <f t="shared" si="20"/>
        <v>0</v>
      </c>
      <c r="DP27" s="38">
        <f t="shared" si="14"/>
        <v>0</v>
      </c>
      <c r="DQ27" s="44"/>
    </row>
    <row r="28" spans="2:121" x14ac:dyDescent="0.25">
      <c r="B28" s="182"/>
      <c r="C28" s="174"/>
      <c r="D28" s="79" t="s">
        <v>61</v>
      </c>
      <c r="E28" s="33">
        <v>0</v>
      </c>
      <c r="F28" s="34">
        <v>0</v>
      </c>
      <c r="G28" s="36">
        <f>SUM(E28:F28)</f>
        <v>0</v>
      </c>
      <c r="H28" s="33">
        <v>0</v>
      </c>
      <c r="I28" s="34">
        <v>0</v>
      </c>
      <c r="J28" s="36">
        <f>SUM(H28:I28)</f>
        <v>0</v>
      </c>
      <c r="K28" s="33"/>
      <c r="L28" s="34"/>
      <c r="M28" s="36">
        <f>SUM(K28:L28)</f>
        <v>0</v>
      </c>
      <c r="N28" s="33"/>
      <c r="O28" s="34"/>
      <c r="P28" s="36">
        <f>SUM(N28:O28)</f>
        <v>0</v>
      </c>
      <c r="Q28" s="33"/>
      <c r="R28" s="34"/>
      <c r="S28" s="36">
        <f>SUM(Q28:R28)</f>
        <v>0</v>
      </c>
      <c r="T28" s="33">
        <v>0</v>
      </c>
      <c r="U28" s="34">
        <v>0</v>
      </c>
      <c r="V28" s="36">
        <f>SUM(T28:U28)</f>
        <v>0</v>
      </c>
      <c r="W28" s="33">
        <v>0</v>
      </c>
      <c r="X28" s="34">
        <v>0</v>
      </c>
      <c r="Y28" s="36">
        <f>SUM(W28:X28)</f>
        <v>0</v>
      </c>
      <c r="Z28" s="33">
        <v>0</v>
      </c>
      <c r="AA28" s="34">
        <v>0</v>
      </c>
      <c r="AB28" s="36">
        <f>SUM(Z28:AA28)</f>
        <v>0</v>
      </c>
      <c r="AC28" s="33">
        <v>0</v>
      </c>
      <c r="AD28" s="34">
        <v>0</v>
      </c>
      <c r="AE28" s="36">
        <f>SUM(AC28:AD28)</f>
        <v>0</v>
      </c>
      <c r="AF28" s="33">
        <v>0</v>
      </c>
      <c r="AG28" s="34">
        <v>0</v>
      </c>
      <c r="AH28" s="36">
        <f>SUM(AF28:AG28)</f>
        <v>0</v>
      </c>
      <c r="AI28" s="33"/>
      <c r="AJ28" s="34"/>
      <c r="AK28" s="36">
        <f>SUM(AI28:AJ28)</f>
        <v>0</v>
      </c>
      <c r="AL28" s="33"/>
      <c r="AM28" s="34"/>
      <c r="AN28" s="36">
        <f>SUM(AL28:AM28)</f>
        <v>0</v>
      </c>
      <c r="AO28" s="33">
        <f t="shared" si="18"/>
        <v>0</v>
      </c>
      <c r="AP28" s="34">
        <f t="shared" si="12"/>
        <v>0</v>
      </c>
      <c r="AQ28" s="36">
        <f>SUM(AO28:AP28)</f>
        <v>0</v>
      </c>
      <c r="AR28" s="33">
        <v>0</v>
      </c>
      <c r="AS28" s="34">
        <v>0</v>
      </c>
      <c r="AT28" s="36">
        <f>SUM(AR28:AS28)</f>
        <v>0</v>
      </c>
      <c r="AU28" s="33">
        <v>0</v>
      </c>
      <c r="AV28" s="34">
        <v>0</v>
      </c>
      <c r="AW28" s="36">
        <f>SUM(AU28:AV28)</f>
        <v>0</v>
      </c>
      <c r="AX28" s="33">
        <v>0</v>
      </c>
      <c r="AY28" s="34">
        <v>0</v>
      </c>
      <c r="AZ28" s="36">
        <f>SUM(AX28:AY28)</f>
        <v>0</v>
      </c>
      <c r="BA28" s="33">
        <v>0</v>
      </c>
      <c r="BB28" s="34">
        <v>0</v>
      </c>
      <c r="BC28" s="36">
        <f>SUM(BA28:BB28)</f>
        <v>0</v>
      </c>
      <c r="BD28" s="33">
        <v>0</v>
      </c>
      <c r="BE28" s="34">
        <v>0</v>
      </c>
      <c r="BF28" s="36">
        <f>SUM(BD28:BE28)</f>
        <v>0</v>
      </c>
      <c r="BG28" s="33">
        <v>0</v>
      </c>
      <c r="BH28" s="34">
        <v>0</v>
      </c>
      <c r="BI28" s="36">
        <f>SUM(BG28:BH28)</f>
        <v>0</v>
      </c>
      <c r="BJ28" s="33">
        <v>0</v>
      </c>
      <c r="BK28" s="34">
        <v>0</v>
      </c>
      <c r="BL28" s="36">
        <f>SUM(BJ28:BK28)</f>
        <v>0</v>
      </c>
      <c r="BM28" s="33">
        <v>0</v>
      </c>
      <c r="BN28" s="34">
        <v>0</v>
      </c>
      <c r="BO28" s="36">
        <f>SUM(BM28:BN28)</f>
        <v>0</v>
      </c>
      <c r="BP28" s="33">
        <v>0</v>
      </c>
      <c r="BQ28" s="34">
        <v>0</v>
      </c>
      <c r="BR28" s="36">
        <f>SUM(BP28:BQ28)</f>
        <v>0</v>
      </c>
      <c r="BS28" s="33">
        <v>0</v>
      </c>
      <c r="BT28" s="34">
        <v>0</v>
      </c>
      <c r="BU28" s="36">
        <f>SUM(BS28:BT28)</f>
        <v>0</v>
      </c>
      <c r="BV28" s="33">
        <v>0</v>
      </c>
      <c r="BW28" s="34">
        <v>0</v>
      </c>
      <c r="BX28" s="36">
        <f>SUM(BV28:BW28)</f>
        <v>0</v>
      </c>
      <c r="BY28" s="33">
        <v>0</v>
      </c>
      <c r="BZ28" s="34">
        <v>0</v>
      </c>
      <c r="CA28" s="36">
        <f>SUM(BY28:BZ28)</f>
        <v>0</v>
      </c>
      <c r="CB28" s="33">
        <f t="shared" si="19"/>
        <v>0</v>
      </c>
      <c r="CC28" s="34">
        <f t="shared" si="13"/>
        <v>0</v>
      </c>
      <c r="CD28" s="36">
        <f>SUM(CB28:CC28)</f>
        <v>0</v>
      </c>
      <c r="CE28" s="33">
        <v>0</v>
      </c>
      <c r="CF28" s="34">
        <v>0</v>
      </c>
      <c r="CG28" s="36">
        <v>0</v>
      </c>
      <c r="CH28" s="33">
        <v>0</v>
      </c>
      <c r="CI28" s="34">
        <v>0</v>
      </c>
      <c r="CJ28" s="36">
        <f>SUM(CH28:CI28)</f>
        <v>0</v>
      </c>
      <c r="CK28" s="33">
        <v>0</v>
      </c>
      <c r="CL28" s="34">
        <v>0</v>
      </c>
      <c r="CM28" s="36">
        <f>(CK28+CL28)</f>
        <v>0</v>
      </c>
      <c r="CN28" s="33">
        <v>0</v>
      </c>
      <c r="CO28" s="34">
        <v>0</v>
      </c>
      <c r="CP28" s="36">
        <f>(CN28+CO28)</f>
        <v>0</v>
      </c>
      <c r="CQ28" s="33">
        <v>0</v>
      </c>
      <c r="CR28" s="34">
        <v>0</v>
      </c>
      <c r="CS28" s="36">
        <f>SUM(CQ28:CR28)</f>
        <v>0</v>
      </c>
      <c r="CT28" s="33"/>
      <c r="CU28" s="34"/>
      <c r="CV28" s="36"/>
      <c r="CW28" s="33"/>
      <c r="CX28" s="34"/>
      <c r="CY28" s="36"/>
      <c r="CZ28" s="33"/>
      <c r="DA28" s="34"/>
      <c r="DB28" s="36"/>
      <c r="DC28" s="33"/>
      <c r="DD28" s="34"/>
      <c r="DE28" s="36"/>
      <c r="DF28" s="33"/>
      <c r="DG28" s="34"/>
      <c r="DH28" s="36"/>
      <c r="DI28" s="33"/>
      <c r="DJ28" s="34"/>
      <c r="DK28" s="36"/>
      <c r="DL28" s="33"/>
      <c r="DM28" s="34"/>
      <c r="DN28" s="36"/>
      <c r="DO28" s="33">
        <f t="shared" si="20"/>
        <v>0</v>
      </c>
      <c r="DP28" s="34">
        <f t="shared" si="14"/>
        <v>0</v>
      </c>
      <c r="DQ28" s="36">
        <f>SUM(DO28:DP28)</f>
        <v>0</v>
      </c>
    </row>
    <row r="29" spans="2:121" x14ac:dyDescent="0.25">
      <c r="B29" s="182"/>
      <c r="C29" s="189"/>
      <c r="D29" s="80" t="s">
        <v>62</v>
      </c>
      <c r="E29" s="46">
        <f>E28</f>
        <v>0</v>
      </c>
      <c r="F29" s="47">
        <f>F28</f>
        <v>0</v>
      </c>
      <c r="G29" s="48">
        <f>SUM(E29:F29)</f>
        <v>0</v>
      </c>
      <c r="H29" s="46">
        <f>H28</f>
        <v>0</v>
      </c>
      <c r="I29" s="47">
        <f>I28</f>
        <v>0</v>
      </c>
      <c r="J29" s="48">
        <f>SUM(H29:I29)</f>
        <v>0</v>
      </c>
      <c r="K29" s="46">
        <f>K28</f>
        <v>0</v>
      </c>
      <c r="L29" s="47">
        <f>L28</f>
        <v>0</v>
      </c>
      <c r="M29" s="48">
        <f>SUM(K29:L29)</f>
        <v>0</v>
      </c>
      <c r="N29" s="46">
        <f>N28</f>
        <v>0</v>
      </c>
      <c r="O29" s="47">
        <f>O28</f>
        <v>0</v>
      </c>
      <c r="P29" s="48">
        <f>SUM(N29:O29)</f>
        <v>0</v>
      </c>
      <c r="Q29" s="46">
        <f>Q28</f>
        <v>0</v>
      </c>
      <c r="R29" s="47">
        <f>R28</f>
        <v>0</v>
      </c>
      <c r="S29" s="48">
        <f>SUM(Q29:R29)</f>
        <v>0</v>
      </c>
      <c r="T29" s="46">
        <f>T28</f>
        <v>0</v>
      </c>
      <c r="U29" s="47">
        <f>U28</f>
        <v>0</v>
      </c>
      <c r="V29" s="48">
        <f>SUM(T29:U29)</f>
        <v>0</v>
      </c>
      <c r="W29" s="46">
        <f>W28</f>
        <v>0</v>
      </c>
      <c r="X29" s="47">
        <f>X28</f>
        <v>0</v>
      </c>
      <c r="Y29" s="48">
        <f>SUM(W29:X29)</f>
        <v>0</v>
      </c>
      <c r="Z29" s="46">
        <f>Z28</f>
        <v>0</v>
      </c>
      <c r="AA29" s="47">
        <f>AA28</f>
        <v>0</v>
      </c>
      <c r="AB29" s="48">
        <f>SUM(Z29:AA29)</f>
        <v>0</v>
      </c>
      <c r="AC29" s="46">
        <f>AC28</f>
        <v>0</v>
      </c>
      <c r="AD29" s="47">
        <f>AD28</f>
        <v>0</v>
      </c>
      <c r="AE29" s="48">
        <f>SUM(AC29:AD29)</f>
        <v>0</v>
      </c>
      <c r="AF29" s="46">
        <f>AF28</f>
        <v>0</v>
      </c>
      <c r="AG29" s="47">
        <f>AG28</f>
        <v>0</v>
      </c>
      <c r="AH29" s="48">
        <f>SUM(AF29:AG29)</f>
        <v>0</v>
      </c>
      <c r="AI29" s="46">
        <f>AI28</f>
        <v>0</v>
      </c>
      <c r="AJ29" s="47">
        <f>AJ28</f>
        <v>0</v>
      </c>
      <c r="AK29" s="48">
        <f>SUM(AI29:AJ29)</f>
        <v>0</v>
      </c>
      <c r="AL29" s="46">
        <f>AL28</f>
        <v>0</v>
      </c>
      <c r="AM29" s="47">
        <f>AM28</f>
        <v>0</v>
      </c>
      <c r="AN29" s="48">
        <f>SUM(AL29:AM29)</f>
        <v>0</v>
      </c>
      <c r="AO29" s="46">
        <f t="shared" si="18"/>
        <v>0</v>
      </c>
      <c r="AP29" s="47">
        <f t="shared" si="12"/>
        <v>0</v>
      </c>
      <c r="AQ29" s="48">
        <f>SUM(AO29:AP29)</f>
        <v>0</v>
      </c>
      <c r="AR29" s="46">
        <f>AR28</f>
        <v>0</v>
      </c>
      <c r="AS29" s="47">
        <f>AS28</f>
        <v>0</v>
      </c>
      <c r="AT29" s="48">
        <f>SUM(AR29:AS29)</f>
        <v>0</v>
      </c>
      <c r="AU29" s="46">
        <f>AU28</f>
        <v>0</v>
      </c>
      <c r="AV29" s="47">
        <f>AV28</f>
        <v>0</v>
      </c>
      <c r="AW29" s="48">
        <f>SUM(AU29:AV29)</f>
        <v>0</v>
      </c>
      <c r="AX29" s="46">
        <f>AX28</f>
        <v>0</v>
      </c>
      <c r="AY29" s="47">
        <f>AY28</f>
        <v>0</v>
      </c>
      <c r="AZ29" s="48">
        <f>SUM(AX29:AY29)</f>
        <v>0</v>
      </c>
      <c r="BA29" s="46">
        <f>BA28</f>
        <v>0</v>
      </c>
      <c r="BB29" s="47">
        <f>BB28</f>
        <v>0</v>
      </c>
      <c r="BC29" s="48">
        <f>SUM(BA29:BB29)</f>
        <v>0</v>
      </c>
      <c r="BD29" s="46">
        <f>BD28</f>
        <v>0</v>
      </c>
      <c r="BE29" s="47">
        <f>BE28</f>
        <v>0</v>
      </c>
      <c r="BF29" s="48">
        <f>SUM(BD29:BE29)</f>
        <v>0</v>
      </c>
      <c r="BG29" s="46">
        <f>BG28</f>
        <v>0</v>
      </c>
      <c r="BH29" s="47">
        <f>BH28</f>
        <v>0</v>
      </c>
      <c r="BI29" s="48">
        <f>SUM(BG29:BH29)</f>
        <v>0</v>
      </c>
      <c r="BJ29" s="46">
        <f>BJ28</f>
        <v>0</v>
      </c>
      <c r="BK29" s="47">
        <f>BK28</f>
        <v>0</v>
      </c>
      <c r="BL29" s="48">
        <f>SUM(BJ29:BK29)</f>
        <v>0</v>
      </c>
      <c r="BM29" s="46">
        <f>BM28</f>
        <v>0</v>
      </c>
      <c r="BN29" s="47">
        <f>BN28</f>
        <v>0</v>
      </c>
      <c r="BO29" s="48">
        <f>SUM(BM29:BN29)</f>
        <v>0</v>
      </c>
      <c r="BP29" s="46">
        <f>BP28</f>
        <v>0</v>
      </c>
      <c r="BQ29" s="47">
        <f>BQ28</f>
        <v>0</v>
      </c>
      <c r="BR29" s="48">
        <f>SUM(BP29:BQ29)</f>
        <v>0</v>
      </c>
      <c r="BS29" s="46">
        <f>BS28</f>
        <v>0</v>
      </c>
      <c r="BT29" s="47">
        <f>BT28</f>
        <v>0</v>
      </c>
      <c r="BU29" s="48">
        <f>SUM(BS29:BT29)</f>
        <v>0</v>
      </c>
      <c r="BV29" s="46">
        <f>BV28</f>
        <v>0</v>
      </c>
      <c r="BW29" s="47">
        <f>BW28</f>
        <v>0</v>
      </c>
      <c r="BX29" s="48">
        <f>SUM(BV29:BW29)</f>
        <v>0</v>
      </c>
      <c r="BY29" s="46">
        <f>BY28</f>
        <v>0</v>
      </c>
      <c r="BZ29" s="47">
        <f>BZ28</f>
        <v>0</v>
      </c>
      <c r="CA29" s="48">
        <f>SUM(BY29:BZ29)</f>
        <v>0</v>
      </c>
      <c r="CB29" s="46">
        <f t="shared" si="19"/>
        <v>0</v>
      </c>
      <c r="CC29" s="47">
        <f t="shared" si="13"/>
        <v>0</v>
      </c>
      <c r="CD29" s="48">
        <f>SUM(CB29:CC29)</f>
        <v>0</v>
      </c>
      <c r="CE29" s="46">
        <f>CE28</f>
        <v>0</v>
      </c>
      <c r="CF29" s="47">
        <f>CF28</f>
        <v>0</v>
      </c>
      <c r="CG29" s="48">
        <f>SUM(CE29:CF29)</f>
        <v>0</v>
      </c>
      <c r="CH29" s="46">
        <f>CH28</f>
        <v>0</v>
      </c>
      <c r="CI29" s="47">
        <f>CI28</f>
        <v>0</v>
      </c>
      <c r="CJ29" s="48">
        <f>SUM(CH29:CI29)</f>
        <v>0</v>
      </c>
      <c r="CK29" s="46">
        <f>CK28</f>
        <v>0</v>
      </c>
      <c r="CL29" s="47">
        <f>CL28</f>
        <v>0</v>
      </c>
      <c r="CM29" s="48">
        <f>SUM(CK29:CL29)</f>
        <v>0</v>
      </c>
      <c r="CN29" s="46">
        <f>CN28</f>
        <v>0</v>
      </c>
      <c r="CO29" s="47">
        <f>CO28</f>
        <v>0</v>
      </c>
      <c r="CP29" s="48">
        <f>SUM(CN29:CO29)</f>
        <v>0</v>
      </c>
      <c r="CQ29" s="46">
        <f>CQ28</f>
        <v>0</v>
      </c>
      <c r="CR29" s="47">
        <f>CR28</f>
        <v>0</v>
      </c>
      <c r="CS29" s="48">
        <f>SUM(CQ29:CR29)</f>
        <v>0</v>
      </c>
      <c r="CT29" s="46">
        <f>CT28</f>
        <v>0</v>
      </c>
      <c r="CU29" s="47">
        <f>CU28</f>
        <v>0</v>
      </c>
      <c r="CV29" s="48">
        <f>SUM(CT29:CU29)</f>
        <v>0</v>
      </c>
      <c r="CW29" s="46">
        <f>CW28</f>
        <v>0</v>
      </c>
      <c r="CX29" s="47">
        <f>CX28</f>
        <v>0</v>
      </c>
      <c r="CY29" s="48">
        <f>SUM(CW29:CX29)</f>
        <v>0</v>
      </c>
      <c r="CZ29" s="46">
        <f>CZ28</f>
        <v>0</v>
      </c>
      <c r="DA29" s="47">
        <f>DA28</f>
        <v>0</v>
      </c>
      <c r="DB29" s="48">
        <f>SUM(CZ29:DA29)</f>
        <v>0</v>
      </c>
      <c r="DC29" s="46">
        <f>DC28</f>
        <v>0</v>
      </c>
      <c r="DD29" s="47">
        <f>DD28</f>
        <v>0</v>
      </c>
      <c r="DE29" s="48">
        <f>SUM(DC29:DD29)</f>
        <v>0</v>
      </c>
      <c r="DF29" s="46">
        <f>DF28</f>
        <v>0</v>
      </c>
      <c r="DG29" s="47">
        <f>DG28</f>
        <v>0</v>
      </c>
      <c r="DH29" s="48">
        <f>SUM(DF29:DG29)</f>
        <v>0</v>
      </c>
      <c r="DI29" s="46">
        <f>DI28</f>
        <v>0</v>
      </c>
      <c r="DJ29" s="47">
        <f>DJ28</f>
        <v>0</v>
      </c>
      <c r="DK29" s="48">
        <f>SUM(DI29:DJ29)</f>
        <v>0</v>
      </c>
      <c r="DL29" s="46">
        <f>DL28</f>
        <v>0</v>
      </c>
      <c r="DM29" s="47">
        <f>DM28</f>
        <v>0</v>
      </c>
      <c r="DN29" s="48">
        <f>SUM(DL29:DM29)</f>
        <v>0</v>
      </c>
      <c r="DO29" s="46">
        <f t="shared" si="20"/>
        <v>0</v>
      </c>
      <c r="DP29" s="47">
        <f t="shared" si="14"/>
        <v>0</v>
      </c>
      <c r="DQ29" s="48">
        <f>SUM(DO29:DP29)</f>
        <v>0</v>
      </c>
    </row>
    <row r="30" spans="2:121" s="85" customFormat="1" ht="19.5" thickBot="1" x14ac:dyDescent="0.35">
      <c r="B30" s="182"/>
      <c r="C30" s="83"/>
      <c r="D30" s="84" t="s">
        <v>63</v>
      </c>
      <c r="E30" s="49">
        <f t="shared" ref="E30:AN30" si="34">+E26+E19+E29</f>
        <v>86078.465167599992</v>
      </c>
      <c r="F30" s="50">
        <f t="shared" si="34"/>
        <v>149909.50537015998</v>
      </c>
      <c r="G30" s="51">
        <f t="shared" si="34"/>
        <v>235987.97053776</v>
      </c>
      <c r="H30" s="49">
        <f t="shared" si="34"/>
        <v>42469.954109600003</v>
      </c>
      <c r="I30" s="50">
        <f t="shared" si="34"/>
        <v>121492.84405300001</v>
      </c>
      <c r="J30" s="51">
        <f t="shared" si="34"/>
        <v>163962.7981626</v>
      </c>
      <c r="K30" s="49">
        <f t="shared" si="34"/>
        <v>74602.234036299997</v>
      </c>
      <c r="L30" s="50">
        <f t="shared" si="34"/>
        <v>109534.2171065</v>
      </c>
      <c r="M30" s="51">
        <f t="shared" si="34"/>
        <v>184136.45114279998</v>
      </c>
      <c r="N30" s="49">
        <f t="shared" si="34"/>
        <v>93241.892636799996</v>
      </c>
      <c r="O30" s="50">
        <f t="shared" si="34"/>
        <v>99965.58511</v>
      </c>
      <c r="P30" s="51">
        <f t="shared" si="34"/>
        <v>193207.4777468</v>
      </c>
      <c r="Q30" s="49">
        <f t="shared" si="34"/>
        <v>72895.779510299995</v>
      </c>
      <c r="R30" s="50">
        <f t="shared" si="34"/>
        <v>81185.08514000001</v>
      </c>
      <c r="S30" s="51">
        <f t="shared" si="34"/>
        <v>154080.86465030001</v>
      </c>
      <c r="T30" s="49">
        <f t="shared" si="34"/>
        <v>49841.259191800003</v>
      </c>
      <c r="U30" s="50">
        <f t="shared" si="34"/>
        <v>132002.89925459999</v>
      </c>
      <c r="V30" s="51">
        <f t="shared" si="34"/>
        <v>181844.15844639999</v>
      </c>
      <c r="W30" s="49">
        <f t="shared" si="34"/>
        <v>40608.654999999999</v>
      </c>
      <c r="X30" s="50">
        <f t="shared" si="34"/>
        <v>71333.424060000005</v>
      </c>
      <c r="Y30" s="51">
        <f t="shared" si="34"/>
        <v>111942.07906</v>
      </c>
      <c r="Z30" s="49">
        <f t="shared" si="34"/>
        <v>10444.6</v>
      </c>
      <c r="AA30" s="50">
        <f t="shared" si="34"/>
        <v>63228.840000000004</v>
      </c>
      <c r="AB30" s="51">
        <f t="shared" si="34"/>
        <v>73673.440000000002</v>
      </c>
      <c r="AC30" s="49">
        <f t="shared" si="34"/>
        <v>39651.4562467</v>
      </c>
      <c r="AD30" s="50">
        <f t="shared" si="34"/>
        <v>83071.764275407419</v>
      </c>
      <c r="AE30" s="51">
        <f t="shared" si="34"/>
        <v>122723.22052210741</v>
      </c>
      <c r="AF30" s="49">
        <f t="shared" si="34"/>
        <v>22630.099890699999</v>
      </c>
      <c r="AG30" s="50">
        <f t="shared" si="34"/>
        <v>68019.559118589998</v>
      </c>
      <c r="AH30" s="51">
        <f t="shared" si="34"/>
        <v>90649.659009290001</v>
      </c>
      <c r="AI30" s="49">
        <f t="shared" si="34"/>
        <v>15210.784489000001</v>
      </c>
      <c r="AJ30" s="50">
        <f t="shared" si="34"/>
        <v>44827.852187899996</v>
      </c>
      <c r="AK30" s="51">
        <f t="shared" si="34"/>
        <v>60038.636676900001</v>
      </c>
      <c r="AL30" s="49">
        <f t="shared" si="34"/>
        <v>42226.600084099999</v>
      </c>
      <c r="AM30" s="50">
        <f t="shared" si="34"/>
        <v>79053.448463000008</v>
      </c>
      <c r="AN30" s="51">
        <f t="shared" si="34"/>
        <v>121280.04854709998</v>
      </c>
      <c r="AO30" s="49">
        <f t="shared" si="18"/>
        <v>589901.7803629</v>
      </c>
      <c r="AP30" s="50">
        <f t="shared" si="12"/>
        <v>1103625.0241391575</v>
      </c>
      <c r="AQ30" s="51">
        <f>+AQ26+AQ19+AQ29</f>
        <v>1693526.8045020574</v>
      </c>
      <c r="AR30" s="49">
        <f t="shared" ref="AR30:CA30" si="35">+AR26+AR19+AR29</f>
        <v>59604.72</v>
      </c>
      <c r="AS30" s="50">
        <f t="shared" si="35"/>
        <v>35740.296373999998</v>
      </c>
      <c r="AT30" s="51">
        <f t="shared" si="35"/>
        <v>95345.016373999999</v>
      </c>
      <c r="AU30" s="49">
        <f t="shared" si="35"/>
        <v>57232.652954000005</v>
      </c>
      <c r="AV30" s="50">
        <f t="shared" si="35"/>
        <v>84330.583979999996</v>
      </c>
      <c r="AW30" s="51">
        <f t="shared" si="35"/>
        <v>141563.23693399999</v>
      </c>
      <c r="AX30" s="49">
        <f t="shared" si="35"/>
        <v>47350.64632</v>
      </c>
      <c r="AY30" s="50">
        <f t="shared" si="35"/>
        <v>59207.448000000004</v>
      </c>
      <c r="AZ30" s="51">
        <f t="shared" si="35"/>
        <v>106558.09431999999</v>
      </c>
      <c r="BA30" s="49">
        <f t="shared" si="35"/>
        <v>60049.067175999997</v>
      </c>
      <c r="BB30" s="50">
        <f t="shared" si="35"/>
        <v>71774.381170000008</v>
      </c>
      <c r="BC30" s="51">
        <f t="shared" si="35"/>
        <v>131823.44834599999</v>
      </c>
      <c r="BD30" s="49">
        <f t="shared" si="35"/>
        <v>69648.141600000003</v>
      </c>
      <c r="BE30" s="50">
        <f t="shared" si="35"/>
        <v>60557.209512000001</v>
      </c>
      <c r="BF30" s="51">
        <f t="shared" si="35"/>
        <v>130205.351112</v>
      </c>
      <c r="BG30" s="49">
        <f t="shared" si="35"/>
        <v>13163.993</v>
      </c>
      <c r="BH30" s="50">
        <f t="shared" si="35"/>
        <v>67715.753190000003</v>
      </c>
      <c r="BI30" s="51">
        <f t="shared" si="35"/>
        <v>80879.746190000005</v>
      </c>
      <c r="BJ30" s="49">
        <f t="shared" si="35"/>
        <v>28425.584999999999</v>
      </c>
      <c r="BK30" s="50">
        <f t="shared" si="35"/>
        <v>38460.979073999995</v>
      </c>
      <c r="BL30" s="51">
        <f t="shared" si="35"/>
        <v>66886.564074000009</v>
      </c>
      <c r="BM30" s="49">
        <f t="shared" si="35"/>
        <v>43249.130000000005</v>
      </c>
      <c r="BN30" s="50">
        <f t="shared" si="35"/>
        <v>26851.870499999997</v>
      </c>
      <c r="BO30" s="51">
        <f t="shared" si="35"/>
        <v>70101.000499999995</v>
      </c>
      <c r="BP30" s="49">
        <f t="shared" si="35"/>
        <v>27018.799999999999</v>
      </c>
      <c r="BQ30" s="50">
        <f t="shared" si="35"/>
        <v>58097.343230000006</v>
      </c>
      <c r="BR30" s="51">
        <f t="shared" si="35"/>
        <v>85116.143230000001</v>
      </c>
      <c r="BS30" s="49">
        <f t="shared" si="35"/>
        <v>35722.345999999998</v>
      </c>
      <c r="BT30" s="50">
        <f t="shared" si="35"/>
        <v>448172.50108959997</v>
      </c>
      <c r="BU30" s="51">
        <f t="shared" si="35"/>
        <v>483894.84708959999</v>
      </c>
      <c r="BV30" s="49">
        <f t="shared" si="35"/>
        <v>16038.64</v>
      </c>
      <c r="BW30" s="50">
        <f t="shared" si="35"/>
        <v>36769.146630000003</v>
      </c>
      <c r="BX30" s="51">
        <f t="shared" si="35"/>
        <v>52807.786630000002</v>
      </c>
      <c r="BY30" s="49">
        <f t="shared" si="35"/>
        <v>159818</v>
      </c>
      <c r="BZ30" s="50">
        <f t="shared" si="35"/>
        <v>100409.90147</v>
      </c>
      <c r="CA30" s="51">
        <f t="shared" si="35"/>
        <v>260227.90147000001</v>
      </c>
      <c r="CB30" s="49">
        <f t="shared" si="19"/>
        <v>617321.7220500001</v>
      </c>
      <c r="CC30" s="50">
        <f t="shared" si="13"/>
        <v>1088087.4142195999</v>
      </c>
      <c r="CD30" s="51">
        <f>+CD26+CD19+CD29</f>
        <v>1705409.1362695999</v>
      </c>
      <c r="CE30" s="49">
        <f t="shared" ref="CE30:DN30" si="36">+CE26+CE19+CE29</f>
        <v>21932</v>
      </c>
      <c r="CF30" s="50">
        <f t="shared" si="36"/>
        <v>53765.714</v>
      </c>
      <c r="CG30" s="51">
        <f t="shared" si="36"/>
        <v>75697.714000000007</v>
      </c>
      <c r="CH30" s="49">
        <f t="shared" si="36"/>
        <v>563031.57999999996</v>
      </c>
      <c r="CI30" s="50">
        <f t="shared" si="36"/>
        <v>72908.495790000001</v>
      </c>
      <c r="CJ30" s="51">
        <f t="shared" si="36"/>
        <v>635940.07578999992</v>
      </c>
      <c r="CK30" s="49">
        <f t="shared" si="36"/>
        <v>67207.225999999995</v>
      </c>
      <c r="CL30" s="50">
        <f t="shared" si="36"/>
        <v>221744.82</v>
      </c>
      <c r="CM30" s="51">
        <f t="shared" si="36"/>
        <v>288952.04599999997</v>
      </c>
      <c r="CN30" s="49">
        <f t="shared" si="36"/>
        <v>831596.65899999999</v>
      </c>
      <c r="CO30" s="50">
        <f t="shared" si="36"/>
        <v>65035.046000000002</v>
      </c>
      <c r="CP30" s="51">
        <f t="shared" si="36"/>
        <v>896631.70500000007</v>
      </c>
      <c r="CQ30" s="49">
        <f t="shared" si="36"/>
        <v>130236.58213</v>
      </c>
      <c r="CR30" s="50">
        <f t="shared" si="36"/>
        <v>79278.632190000004</v>
      </c>
      <c r="CS30" s="51">
        <f t="shared" si="36"/>
        <v>209515.21431999997</v>
      </c>
      <c r="CT30" s="49">
        <f t="shared" si="36"/>
        <v>0</v>
      </c>
      <c r="CU30" s="50">
        <f t="shared" si="36"/>
        <v>0</v>
      </c>
      <c r="CV30" s="51">
        <f t="shared" si="36"/>
        <v>0</v>
      </c>
      <c r="CW30" s="49">
        <f t="shared" si="36"/>
        <v>0</v>
      </c>
      <c r="CX30" s="50">
        <f t="shared" si="36"/>
        <v>0</v>
      </c>
      <c r="CY30" s="51">
        <f t="shared" si="36"/>
        <v>0</v>
      </c>
      <c r="CZ30" s="49">
        <f t="shared" si="36"/>
        <v>0</v>
      </c>
      <c r="DA30" s="50">
        <f t="shared" si="36"/>
        <v>0</v>
      </c>
      <c r="DB30" s="51">
        <f t="shared" si="36"/>
        <v>0</v>
      </c>
      <c r="DC30" s="49">
        <f t="shared" si="36"/>
        <v>0</v>
      </c>
      <c r="DD30" s="50">
        <f t="shared" si="36"/>
        <v>0</v>
      </c>
      <c r="DE30" s="51">
        <f t="shared" si="36"/>
        <v>0</v>
      </c>
      <c r="DF30" s="49">
        <f t="shared" si="36"/>
        <v>0</v>
      </c>
      <c r="DG30" s="50">
        <f t="shared" si="36"/>
        <v>0</v>
      </c>
      <c r="DH30" s="51">
        <f t="shared" si="36"/>
        <v>0</v>
      </c>
      <c r="DI30" s="49">
        <f t="shared" si="36"/>
        <v>0</v>
      </c>
      <c r="DJ30" s="50">
        <f t="shared" si="36"/>
        <v>0</v>
      </c>
      <c r="DK30" s="51">
        <f t="shared" si="36"/>
        <v>0</v>
      </c>
      <c r="DL30" s="49">
        <f t="shared" si="36"/>
        <v>0</v>
      </c>
      <c r="DM30" s="50">
        <f t="shared" si="36"/>
        <v>0</v>
      </c>
      <c r="DN30" s="51">
        <f t="shared" si="36"/>
        <v>0</v>
      </c>
      <c r="DO30" s="49">
        <f t="shared" si="20"/>
        <v>1614004.0471299998</v>
      </c>
      <c r="DP30" s="50">
        <f t="shared" si="14"/>
        <v>492732.70798000006</v>
      </c>
      <c r="DQ30" s="51">
        <f>+DQ26+DQ19+DQ29</f>
        <v>2106736.7551100003</v>
      </c>
    </row>
    <row r="31" spans="2:121" x14ac:dyDescent="0.25">
      <c r="B31" s="182"/>
      <c r="C31" s="173" t="s">
        <v>27</v>
      </c>
      <c r="D31" s="86" t="s">
        <v>48</v>
      </c>
      <c r="E31" s="43"/>
      <c r="F31" s="38"/>
      <c r="G31" s="44"/>
      <c r="H31" s="43"/>
      <c r="I31" s="38"/>
      <c r="J31" s="44"/>
      <c r="K31" s="43"/>
      <c r="L31" s="38"/>
      <c r="M31" s="44"/>
      <c r="N31" s="43"/>
      <c r="O31" s="38"/>
      <c r="P31" s="44"/>
      <c r="Q31" s="43"/>
      <c r="R31" s="38"/>
      <c r="S31" s="44"/>
      <c r="T31" s="43"/>
      <c r="U31" s="38"/>
      <c r="V31" s="44"/>
      <c r="W31" s="43"/>
      <c r="X31" s="38"/>
      <c r="Y31" s="44"/>
      <c r="Z31" s="43"/>
      <c r="AA31" s="38"/>
      <c r="AB31" s="44"/>
      <c r="AC31" s="43"/>
      <c r="AD31" s="38"/>
      <c r="AE31" s="44"/>
      <c r="AF31" s="43"/>
      <c r="AG31" s="38"/>
      <c r="AH31" s="44"/>
      <c r="AI31" s="43"/>
      <c r="AJ31" s="38"/>
      <c r="AK31" s="44"/>
      <c r="AL31" s="43"/>
      <c r="AM31" s="38"/>
      <c r="AN31" s="44"/>
      <c r="AO31" s="43">
        <f t="shared" si="18"/>
        <v>0</v>
      </c>
      <c r="AP31" s="38">
        <f t="shared" si="12"/>
        <v>0</v>
      </c>
      <c r="AQ31" s="44"/>
      <c r="AR31" s="43"/>
      <c r="AS31" s="38"/>
      <c r="AT31" s="44"/>
      <c r="AU31" s="43"/>
      <c r="AV31" s="38"/>
      <c r="AW31" s="44"/>
      <c r="AX31" s="43"/>
      <c r="AY31" s="38"/>
      <c r="AZ31" s="44"/>
      <c r="BA31" s="43"/>
      <c r="BB31" s="38"/>
      <c r="BC31" s="44"/>
      <c r="BD31" s="43"/>
      <c r="BE31" s="38"/>
      <c r="BF31" s="44"/>
      <c r="BG31" s="43"/>
      <c r="BH31" s="38"/>
      <c r="BI31" s="44"/>
      <c r="BJ31" s="43"/>
      <c r="BK31" s="38"/>
      <c r="BL31" s="44"/>
      <c r="BM31" s="43"/>
      <c r="BN31" s="38"/>
      <c r="BO31" s="44"/>
      <c r="BP31" s="43"/>
      <c r="BQ31" s="38"/>
      <c r="BR31" s="44"/>
      <c r="BS31" s="43"/>
      <c r="BT31" s="38"/>
      <c r="BU31" s="44"/>
      <c r="BV31" s="43"/>
      <c r="BW31" s="38"/>
      <c r="BX31" s="44"/>
      <c r="BY31" s="43"/>
      <c r="BZ31" s="38"/>
      <c r="CA31" s="44"/>
      <c r="CB31" s="43">
        <f t="shared" si="19"/>
        <v>0</v>
      </c>
      <c r="CC31" s="38">
        <f t="shared" si="13"/>
        <v>0</v>
      </c>
      <c r="CD31" s="44"/>
      <c r="CE31" s="43"/>
      <c r="CF31" s="38"/>
      <c r="CG31" s="44"/>
      <c r="CH31" s="43"/>
      <c r="CI31" s="38"/>
      <c r="CJ31" s="44"/>
      <c r="CK31" s="43"/>
      <c r="CL31" s="38"/>
      <c r="CM31" s="44"/>
      <c r="CN31" s="43"/>
      <c r="CO31" s="38"/>
      <c r="CP31" s="44"/>
      <c r="CQ31" s="43"/>
      <c r="CR31" s="38"/>
      <c r="CS31" s="44"/>
      <c r="CT31" s="43"/>
      <c r="CU31" s="38"/>
      <c r="CV31" s="44"/>
      <c r="CW31" s="43"/>
      <c r="CX31" s="38"/>
      <c r="CY31" s="44"/>
      <c r="CZ31" s="43"/>
      <c r="DA31" s="38"/>
      <c r="DB31" s="44"/>
      <c r="DC31" s="43"/>
      <c r="DD31" s="38"/>
      <c r="DE31" s="44"/>
      <c r="DF31" s="43"/>
      <c r="DG31" s="38"/>
      <c r="DH31" s="44"/>
      <c r="DI31" s="43"/>
      <c r="DJ31" s="38"/>
      <c r="DK31" s="44"/>
      <c r="DL31" s="43"/>
      <c r="DM31" s="38"/>
      <c r="DN31" s="44"/>
      <c r="DO31" s="43">
        <f t="shared" si="20"/>
        <v>0</v>
      </c>
      <c r="DP31" s="38">
        <f t="shared" si="14"/>
        <v>0</v>
      </c>
      <c r="DQ31" s="44"/>
    </row>
    <row r="32" spans="2:121" x14ac:dyDescent="0.25">
      <c r="B32" s="182"/>
      <c r="C32" s="174"/>
      <c r="D32" s="79" t="s">
        <v>49</v>
      </c>
      <c r="E32" s="33">
        <v>0</v>
      </c>
      <c r="F32" s="34">
        <v>0</v>
      </c>
      <c r="G32" s="36">
        <f>SUM(E32:F32)</f>
        <v>0</v>
      </c>
      <c r="H32" s="33">
        <v>0</v>
      </c>
      <c r="I32" s="34">
        <v>0</v>
      </c>
      <c r="J32" s="36">
        <f t="shared" ref="J32:J34" si="37">SUM(H32:I32)</f>
        <v>0</v>
      </c>
      <c r="K32" s="33"/>
      <c r="L32" s="34"/>
      <c r="M32" s="36">
        <f>SUM(K32:L32)</f>
        <v>0</v>
      </c>
      <c r="N32" s="33"/>
      <c r="O32" s="34"/>
      <c r="P32" s="36">
        <f>SUM(N32:O32)</f>
        <v>0</v>
      </c>
      <c r="Q32" s="33"/>
      <c r="R32" s="34"/>
      <c r="S32" s="36">
        <f>SUM(Q32:R32)</f>
        <v>0</v>
      </c>
      <c r="T32" s="33"/>
      <c r="U32" s="34"/>
      <c r="V32" s="36">
        <f>SUM(T32:U32)</f>
        <v>0</v>
      </c>
      <c r="W32" s="33"/>
      <c r="X32" s="34"/>
      <c r="Y32" s="36">
        <f>SUM(W32:X32)</f>
        <v>0</v>
      </c>
      <c r="Z32" s="33"/>
      <c r="AA32" s="34"/>
      <c r="AB32" s="36">
        <f>SUM(Z32,AA32)</f>
        <v>0</v>
      </c>
      <c r="AC32" s="33"/>
      <c r="AD32" s="34"/>
      <c r="AE32" s="36">
        <f>SUM(AC32,AD32)</f>
        <v>0</v>
      </c>
      <c r="AF32" s="33"/>
      <c r="AG32" s="34"/>
      <c r="AH32" s="36">
        <f>SUM(AF32,AG32)</f>
        <v>0</v>
      </c>
      <c r="AI32" s="33"/>
      <c r="AJ32" s="34"/>
      <c r="AK32" s="36">
        <f>SUM(AI32,AJ32)</f>
        <v>0</v>
      </c>
      <c r="AL32" s="33"/>
      <c r="AM32" s="34"/>
      <c r="AN32" s="36">
        <f>SUM(AL32,AM32)</f>
        <v>0</v>
      </c>
      <c r="AO32" s="33">
        <f t="shared" si="18"/>
        <v>0</v>
      </c>
      <c r="AP32" s="34">
        <f t="shared" si="12"/>
        <v>0</v>
      </c>
      <c r="AQ32" s="36">
        <f>SUM(AO32,AP32)</f>
        <v>0</v>
      </c>
      <c r="AR32" s="33"/>
      <c r="AS32" s="34"/>
      <c r="AT32" s="36">
        <f>SUM(AR32,AS32)</f>
        <v>0</v>
      </c>
      <c r="AU32" s="33"/>
      <c r="AV32" s="34"/>
      <c r="AW32" s="36">
        <f>SUM(AU32,AV32)</f>
        <v>0</v>
      </c>
      <c r="AX32" s="33"/>
      <c r="AY32" s="34"/>
      <c r="AZ32" s="36">
        <f>SUM(AX32,AY32)</f>
        <v>0</v>
      </c>
      <c r="BA32" s="33"/>
      <c r="BB32" s="34"/>
      <c r="BC32" s="36">
        <f>SUM(BA32,BB32)</f>
        <v>0</v>
      </c>
      <c r="BD32" s="33"/>
      <c r="BE32" s="34"/>
      <c r="BF32" s="36">
        <f>SUM(BD32,BE32)</f>
        <v>0</v>
      </c>
      <c r="BG32" s="33"/>
      <c r="BH32" s="34"/>
      <c r="BI32" s="36">
        <f>SUM(BG32,BH32)</f>
        <v>0</v>
      </c>
      <c r="BJ32" s="33"/>
      <c r="BK32" s="34"/>
      <c r="BL32" s="36">
        <f>SUM(BJ32,BK32)</f>
        <v>0</v>
      </c>
      <c r="BM32" s="33"/>
      <c r="BN32" s="34"/>
      <c r="BO32" s="36">
        <f>SUM(BM32,BN32)</f>
        <v>0</v>
      </c>
      <c r="BP32" s="33"/>
      <c r="BQ32" s="34"/>
      <c r="BR32" s="36">
        <f>SUM(BP32,BQ32)</f>
        <v>0</v>
      </c>
      <c r="BS32" s="33"/>
      <c r="BT32" s="34"/>
      <c r="BU32" s="36">
        <f>SUM(BS32,BT32)</f>
        <v>0</v>
      </c>
      <c r="BV32" s="33"/>
      <c r="BW32" s="34"/>
      <c r="BX32" s="36">
        <f>SUM(BV32,BW32)</f>
        <v>0</v>
      </c>
      <c r="BY32" s="33"/>
      <c r="BZ32" s="34"/>
      <c r="CA32" s="36">
        <f>SUM(BY32,BZ32)</f>
        <v>0</v>
      </c>
      <c r="CB32" s="33">
        <f t="shared" si="19"/>
        <v>0</v>
      </c>
      <c r="CC32" s="34">
        <f t="shared" si="13"/>
        <v>0</v>
      </c>
      <c r="CD32" s="36">
        <f>SUM(CB32,CC32)</f>
        <v>0</v>
      </c>
      <c r="CE32" s="33">
        <v>0</v>
      </c>
      <c r="CF32" s="34">
        <v>0</v>
      </c>
      <c r="CG32" s="36">
        <f>SUM(CE32,CF32)</f>
        <v>0</v>
      </c>
      <c r="CH32" s="33">
        <v>0</v>
      </c>
      <c r="CI32" s="34">
        <v>0</v>
      </c>
      <c r="CJ32" s="36">
        <f>SUM(CH32,CI32)</f>
        <v>0</v>
      </c>
      <c r="CK32" s="33">
        <v>0</v>
      </c>
      <c r="CL32" s="34">
        <v>0</v>
      </c>
      <c r="CM32" s="36">
        <f>SUM(CK32,CL32)</f>
        <v>0</v>
      </c>
      <c r="CN32" s="33">
        <v>0</v>
      </c>
      <c r="CO32" s="34">
        <v>0</v>
      </c>
      <c r="CP32" s="36">
        <f>SUM(CN32,CO32)</f>
        <v>0</v>
      </c>
      <c r="CQ32" s="33">
        <v>0</v>
      </c>
      <c r="CR32" s="34"/>
      <c r="CS32" s="36">
        <f>SUM(CQ32,CR32)</f>
        <v>0</v>
      </c>
      <c r="CT32" s="33"/>
      <c r="CU32" s="34"/>
      <c r="CV32" s="36"/>
      <c r="CW32" s="33"/>
      <c r="CX32" s="34"/>
      <c r="CY32" s="36"/>
      <c r="CZ32" s="33"/>
      <c r="DA32" s="34"/>
      <c r="DB32" s="36"/>
      <c r="DC32" s="33"/>
      <c r="DD32" s="34"/>
      <c r="DE32" s="36"/>
      <c r="DF32" s="33"/>
      <c r="DG32" s="34"/>
      <c r="DH32" s="36"/>
      <c r="DI32" s="33"/>
      <c r="DJ32" s="34"/>
      <c r="DK32" s="36"/>
      <c r="DL32" s="33"/>
      <c r="DM32" s="34"/>
      <c r="DN32" s="36"/>
      <c r="DO32" s="33">
        <f t="shared" si="20"/>
        <v>0</v>
      </c>
      <c r="DP32" s="34">
        <f t="shared" si="14"/>
        <v>0</v>
      </c>
      <c r="DQ32" s="36">
        <f>SUM(DO32,DP32)</f>
        <v>0</v>
      </c>
    </row>
    <row r="33" spans="2:121" x14ac:dyDescent="0.25">
      <c r="B33" s="182"/>
      <c r="C33" s="174"/>
      <c r="D33" s="79" t="s">
        <v>50</v>
      </c>
      <c r="E33" s="33">
        <v>0</v>
      </c>
      <c r="F33" s="34">
        <v>0</v>
      </c>
      <c r="G33" s="36">
        <f t="shared" ref="G33:G34" si="38">SUM(E33:F33)</f>
        <v>0</v>
      </c>
      <c r="H33" s="33">
        <v>0</v>
      </c>
      <c r="I33" s="34">
        <v>0</v>
      </c>
      <c r="J33" s="36">
        <f t="shared" si="37"/>
        <v>0</v>
      </c>
      <c r="K33" s="33"/>
      <c r="L33" s="34"/>
      <c r="M33" s="36">
        <f t="shared" ref="M33:M34" si="39">SUM(K33:L33)</f>
        <v>0</v>
      </c>
      <c r="N33" s="33"/>
      <c r="O33" s="34"/>
      <c r="P33" s="36">
        <f t="shared" ref="P33:P34" si="40">SUM(N33:O33)</f>
        <v>0</v>
      </c>
      <c r="Q33" s="33"/>
      <c r="R33" s="34"/>
      <c r="S33" s="36">
        <f t="shared" ref="S33:S34" si="41">SUM(Q33:R33)</f>
        <v>0</v>
      </c>
      <c r="T33" s="33"/>
      <c r="U33" s="34"/>
      <c r="V33" s="36">
        <f t="shared" ref="V33:V34" si="42">SUM(T33:U33)</f>
        <v>0</v>
      </c>
      <c r="W33" s="33"/>
      <c r="X33" s="34"/>
      <c r="Y33" s="36">
        <f t="shared" ref="Y33:Y34" si="43">SUM(W33:X33)</f>
        <v>0</v>
      </c>
      <c r="Z33" s="33"/>
      <c r="AA33" s="34"/>
      <c r="AB33" s="36">
        <f t="shared" ref="AB33:AB34" si="44">SUM(Z33,AA33)</f>
        <v>0</v>
      </c>
      <c r="AC33" s="33"/>
      <c r="AD33" s="34"/>
      <c r="AE33" s="36">
        <f t="shared" ref="AE33:AE34" si="45">SUM(AC33,AD33)</f>
        <v>0</v>
      </c>
      <c r="AF33" s="33">
        <v>11452</v>
      </c>
      <c r="AG33" s="34"/>
      <c r="AH33" s="36">
        <f t="shared" ref="AH33:AH34" si="46">SUM(AF33,AG33)</f>
        <v>11452</v>
      </c>
      <c r="AI33" s="33"/>
      <c r="AJ33" s="34">
        <v>131820.98000000001</v>
      </c>
      <c r="AK33" s="36">
        <f>SUM(AI33,AJ33)</f>
        <v>131820.98000000001</v>
      </c>
      <c r="AL33" s="33"/>
      <c r="AM33" s="34">
        <v>49551.322999999997</v>
      </c>
      <c r="AN33" s="36">
        <f>SUM(AL33,AM33)</f>
        <v>49551.322999999997</v>
      </c>
      <c r="AO33" s="33">
        <f t="shared" si="18"/>
        <v>11452</v>
      </c>
      <c r="AP33" s="34">
        <f t="shared" si="12"/>
        <v>181372.30300000001</v>
      </c>
      <c r="AQ33" s="36">
        <f>SUM(AO33,AP33)</f>
        <v>192824.30300000001</v>
      </c>
      <c r="AR33" s="33"/>
      <c r="AS33" s="34"/>
      <c r="AT33" s="36">
        <f>SUM(AR33,AS33)</f>
        <v>0</v>
      </c>
      <c r="AU33" s="33"/>
      <c r="AV33" s="34"/>
      <c r="AW33" s="36">
        <f>SUM(AU33,AV33)</f>
        <v>0</v>
      </c>
      <c r="AX33" s="33"/>
      <c r="AY33" s="34"/>
      <c r="AZ33" s="36">
        <f>SUM(AX33,AY33)</f>
        <v>0</v>
      </c>
      <c r="BA33" s="33"/>
      <c r="BB33" s="34"/>
      <c r="BC33" s="36">
        <f>SUM(BA33,BB33)</f>
        <v>0</v>
      </c>
      <c r="BD33" s="33"/>
      <c r="BE33" s="34"/>
      <c r="BF33" s="36">
        <f>SUM(BD33,BE33)</f>
        <v>0</v>
      </c>
      <c r="BG33" s="33"/>
      <c r="BH33" s="34"/>
      <c r="BI33" s="36">
        <f>SUM(BG33,BH33)</f>
        <v>0</v>
      </c>
      <c r="BJ33" s="33"/>
      <c r="BK33" s="34"/>
      <c r="BL33" s="36">
        <f>SUM(BJ33,BK33)</f>
        <v>0</v>
      </c>
      <c r="BM33" s="33">
        <v>0.91603053400000001</v>
      </c>
      <c r="BN33" s="34">
        <v>34194.410000000003</v>
      </c>
      <c r="BO33" s="36">
        <f>SUM(BM33,BN33)</f>
        <v>34195.326030534001</v>
      </c>
      <c r="BP33" s="33"/>
      <c r="BQ33" s="34">
        <v>37194.32</v>
      </c>
      <c r="BR33" s="36">
        <f>SUM(BP33,BQ33)</f>
        <v>37194.32</v>
      </c>
      <c r="BS33" s="33"/>
      <c r="BT33" s="34"/>
      <c r="BU33" s="36">
        <f>SUM(BS33,BT33)</f>
        <v>0</v>
      </c>
      <c r="BV33" s="33"/>
      <c r="BW33" s="34"/>
      <c r="BX33" s="36">
        <f>SUM(BV33,BW33)</f>
        <v>0</v>
      </c>
      <c r="BY33" s="33"/>
      <c r="BZ33" s="34"/>
      <c r="CA33" s="36">
        <f>SUM(BY33,BZ33)</f>
        <v>0</v>
      </c>
      <c r="CB33" s="33">
        <f t="shared" si="19"/>
        <v>0.91603053400000001</v>
      </c>
      <c r="CC33" s="34">
        <f t="shared" si="13"/>
        <v>71388.73000000001</v>
      </c>
      <c r="CD33" s="36">
        <f>SUM(CB33,CC33)</f>
        <v>71389.646030534015</v>
      </c>
      <c r="CE33" s="33">
        <v>1.236641221</v>
      </c>
      <c r="CF33" s="34">
        <v>0</v>
      </c>
      <c r="CG33" s="36">
        <f>SUM(CE33,CF33)</f>
        <v>1.236641221</v>
      </c>
      <c r="CH33" s="33">
        <v>0</v>
      </c>
      <c r="CI33" s="34">
        <v>168715.48</v>
      </c>
      <c r="CJ33" s="36">
        <f>SUM(CH33,CI33)</f>
        <v>168715.48</v>
      </c>
      <c r="CK33" s="33">
        <v>0</v>
      </c>
      <c r="CL33" s="34">
        <v>176287.75399999999</v>
      </c>
      <c r="CM33" s="36">
        <f>SUM(CK33,CL33)</f>
        <v>176287.75399999999</v>
      </c>
      <c r="CN33" s="33">
        <v>0</v>
      </c>
      <c r="CO33" s="34">
        <v>112398.13499999999</v>
      </c>
      <c r="CP33" s="36">
        <f>SUM(CN33,CO33)</f>
        <v>112398.13499999999</v>
      </c>
      <c r="CQ33" s="33">
        <v>0</v>
      </c>
      <c r="CR33" s="34">
        <v>212387.32199999999</v>
      </c>
      <c r="CS33" s="36">
        <f>SUM(CQ33,CR33)</f>
        <v>212387.32199999999</v>
      </c>
      <c r="CT33" s="33"/>
      <c r="CU33" s="34"/>
      <c r="CV33" s="36"/>
      <c r="CW33" s="33"/>
      <c r="CX33" s="34"/>
      <c r="CY33" s="36"/>
      <c r="CZ33" s="33"/>
      <c r="DA33" s="34"/>
      <c r="DB33" s="36"/>
      <c r="DC33" s="33"/>
      <c r="DD33" s="34"/>
      <c r="DE33" s="36"/>
      <c r="DF33" s="33"/>
      <c r="DG33" s="34"/>
      <c r="DH33" s="36"/>
      <c r="DI33" s="33"/>
      <c r="DJ33" s="34"/>
      <c r="DK33" s="36"/>
      <c r="DL33" s="33"/>
      <c r="DM33" s="34"/>
      <c r="DN33" s="36"/>
      <c r="DO33" s="33">
        <f t="shared" si="20"/>
        <v>1.236641221</v>
      </c>
      <c r="DP33" s="34">
        <f t="shared" si="14"/>
        <v>669788.69099999999</v>
      </c>
      <c r="DQ33" s="36">
        <f>SUM(DO33,DP33)</f>
        <v>669789.92764122097</v>
      </c>
    </row>
    <row r="34" spans="2:121" x14ac:dyDescent="0.25">
      <c r="B34" s="182"/>
      <c r="C34" s="174"/>
      <c r="D34" s="79" t="s">
        <v>51</v>
      </c>
      <c r="E34" s="37">
        <v>1487.9656488549667</v>
      </c>
      <c r="F34" s="35">
        <v>475544.76199999999</v>
      </c>
      <c r="G34" s="36">
        <f t="shared" si="38"/>
        <v>477032.72764885495</v>
      </c>
      <c r="H34" s="37">
        <v>2567.4274809160497</v>
      </c>
      <c r="I34" s="35">
        <v>382887.75600000005</v>
      </c>
      <c r="J34" s="36">
        <f t="shared" si="37"/>
        <v>385455.18348091608</v>
      </c>
      <c r="K34" s="37">
        <v>1254.6564885496236</v>
      </c>
      <c r="L34" s="35">
        <v>555540.13000000012</v>
      </c>
      <c r="M34" s="36">
        <f t="shared" si="39"/>
        <v>556794.78648854978</v>
      </c>
      <c r="N34" s="37">
        <v>3539.5343511450556</v>
      </c>
      <c r="O34" s="35">
        <v>486339.89</v>
      </c>
      <c r="P34" s="36">
        <f t="shared" si="40"/>
        <v>489879.42435114505</v>
      </c>
      <c r="Q34" s="37">
        <v>295911.35877862596</v>
      </c>
      <c r="R34" s="35">
        <v>438626.95</v>
      </c>
      <c r="S34" s="36">
        <f t="shared" si="41"/>
        <v>734538.30877862591</v>
      </c>
      <c r="T34" s="37">
        <v>10102.045801526729</v>
      </c>
      <c r="U34" s="35">
        <v>363810.18320610689</v>
      </c>
      <c r="V34" s="36">
        <f t="shared" si="42"/>
        <v>373912.22900763364</v>
      </c>
      <c r="W34" s="37">
        <v>2108.2442748091726</v>
      </c>
      <c r="X34" s="35">
        <v>389200.28099999996</v>
      </c>
      <c r="Y34" s="36">
        <f t="shared" si="43"/>
        <v>391308.52527480916</v>
      </c>
      <c r="Z34" s="37">
        <v>39725.599236641232</v>
      </c>
      <c r="AA34" s="35">
        <v>340385.93700000003</v>
      </c>
      <c r="AB34" s="36">
        <f t="shared" si="44"/>
        <v>380111.53623664129</v>
      </c>
      <c r="AC34" s="37">
        <v>2179.0500000000002</v>
      </c>
      <c r="AD34" s="35">
        <v>434713.1</v>
      </c>
      <c r="AE34" s="36">
        <f t="shared" si="45"/>
        <v>436892.14999999997</v>
      </c>
      <c r="AF34" s="37">
        <v>1258.1526717557315</v>
      </c>
      <c r="AG34" s="35">
        <v>521989.83</v>
      </c>
      <c r="AH34" s="36">
        <f t="shared" si="46"/>
        <v>523247.98267175577</v>
      </c>
      <c r="AI34" s="37"/>
      <c r="AJ34" s="35">
        <v>375212.14</v>
      </c>
      <c r="AK34" s="36">
        <f>SUM(AI34,AJ34)</f>
        <v>375212.14</v>
      </c>
      <c r="AL34" s="37">
        <v>4525</v>
      </c>
      <c r="AM34" s="35">
        <v>421151.58</v>
      </c>
      <c r="AN34" s="36">
        <f>SUM(AL34,AM34)</f>
        <v>425676.58</v>
      </c>
      <c r="AO34" s="37">
        <f t="shared" si="18"/>
        <v>364659.0347328246</v>
      </c>
      <c r="AP34" s="35">
        <f t="shared" si="12"/>
        <v>5185402.5392061071</v>
      </c>
      <c r="AQ34" s="36">
        <f>SUM(AO34,AP34)</f>
        <v>5550061.5739389313</v>
      </c>
      <c r="AR34" s="37"/>
      <c r="AS34" s="35">
        <v>368249.38</v>
      </c>
      <c r="AT34" s="36">
        <f>SUM(AR34,AS34)</f>
        <v>368249.38</v>
      </c>
      <c r="AU34" s="37"/>
      <c r="AV34" s="35">
        <v>286141.93</v>
      </c>
      <c r="AW34" s="36">
        <f>SUM(AU34,AV34)</f>
        <v>286141.93</v>
      </c>
      <c r="AX34" s="37"/>
      <c r="AY34" s="35">
        <v>393685.93</v>
      </c>
      <c r="AZ34" s="36">
        <f>SUM(AX34,AY34)</f>
        <v>393685.93</v>
      </c>
      <c r="BA34" s="37"/>
      <c r="BB34" s="35">
        <v>365225.66</v>
      </c>
      <c r="BC34" s="36">
        <f>SUM(BA34,BB34)</f>
        <v>365225.66</v>
      </c>
      <c r="BD34" s="37"/>
      <c r="BE34" s="35">
        <v>403176.84299999999</v>
      </c>
      <c r="BF34" s="36">
        <f>SUM(BD34,BE34)</f>
        <v>403176.84299999999</v>
      </c>
      <c r="BG34" s="37">
        <v>749.70229010000003</v>
      </c>
      <c r="BH34" s="35">
        <v>393436.56</v>
      </c>
      <c r="BI34" s="36">
        <f>SUM(BG34,BH34)</f>
        <v>394186.26229009998</v>
      </c>
      <c r="BJ34" s="37">
        <v>1636.8320610000001</v>
      </c>
      <c r="BK34" s="35">
        <v>616123.80000000005</v>
      </c>
      <c r="BL34" s="36">
        <f>SUM(BJ34,BK34)</f>
        <v>617760.6320610001</v>
      </c>
      <c r="BM34" s="37">
        <v>2512.6106869999999</v>
      </c>
      <c r="BN34" s="35">
        <v>543195.42099999997</v>
      </c>
      <c r="BO34" s="36">
        <f>SUM(BM34,BN34)</f>
        <v>545708.03168699995</v>
      </c>
      <c r="BP34" s="37">
        <v>678.56870230000004</v>
      </c>
      <c r="BQ34" s="35">
        <v>577173.70900000003</v>
      </c>
      <c r="BR34" s="36">
        <f>SUM(BP34,BQ34)</f>
        <v>577852.27770229999</v>
      </c>
      <c r="BS34" s="37">
        <v>2179.9236639999999</v>
      </c>
      <c r="BT34" s="35">
        <v>521944.679</v>
      </c>
      <c r="BU34" s="36">
        <f>SUM(BS34,BT34)</f>
        <v>524124.60266400001</v>
      </c>
      <c r="BV34" s="37">
        <v>2698.1793889999999</v>
      </c>
      <c r="BW34" s="35">
        <v>458337.71399999998</v>
      </c>
      <c r="BX34" s="36">
        <f>SUM(BV34,BW34)</f>
        <v>461035.89338899998</v>
      </c>
      <c r="BY34" s="37">
        <v>6806</v>
      </c>
      <c r="BZ34" s="35">
        <v>428375.85629999998</v>
      </c>
      <c r="CA34" s="36">
        <f>SUM(BY34,BZ34)</f>
        <v>435181.85629999998</v>
      </c>
      <c r="CB34" s="37">
        <f t="shared" si="19"/>
        <v>17261.816793400001</v>
      </c>
      <c r="CC34" s="35">
        <f t="shared" si="13"/>
        <v>5355067.4823000003</v>
      </c>
      <c r="CD34" s="36">
        <f>SUM(CB34,CC34)</f>
        <v>5372329.2990934001</v>
      </c>
      <c r="CE34" s="37">
        <v>0</v>
      </c>
      <c r="CF34" s="35">
        <v>535183.61399999994</v>
      </c>
      <c r="CG34" s="36">
        <f>SUM(CE34,CF34)</f>
        <v>535183.61399999994</v>
      </c>
      <c r="CH34" s="37">
        <v>65774.229009999995</v>
      </c>
      <c r="CI34" s="35">
        <v>366905.36599999998</v>
      </c>
      <c r="CJ34" s="36">
        <f>SUM(CH34,CI34)</f>
        <v>432679.59500999999</v>
      </c>
      <c r="CK34" s="37">
        <v>4154.8969470000002</v>
      </c>
      <c r="CL34" s="35">
        <v>424691.989</v>
      </c>
      <c r="CM34" s="36">
        <f>SUM(CK34,CL34)</f>
        <v>428846.885947</v>
      </c>
      <c r="CN34" s="37">
        <v>2745.2290079999998</v>
      </c>
      <c r="CO34" s="35">
        <v>364161.38</v>
      </c>
      <c r="CP34" s="36">
        <f>SUM(CN34,CO34)</f>
        <v>366906.609008</v>
      </c>
      <c r="CQ34" s="37">
        <v>1821.9236639999999</v>
      </c>
      <c r="CR34" s="35">
        <v>365109.82</v>
      </c>
      <c r="CS34" s="36">
        <f>SUM(CQ34,CR34)</f>
        <v>366931.74366400001</v>
      </c>
      <c r="CT34" s="37"/>
      <c r="CU34" s="35"/>
      <c r="CV34" s="36"/>
      <c r="CW34" s="37"/>
      <c r="CX34" s="35"/>
      <c r="CY34" s="36"/>
      <c r="CZ34" s="37"/>
      <c r="DA34" s="35"/>
      <c r="DB34" s="36"/>
      <c r="DC34" s="37"/>
      <c r="DD34" s="35"/>
      <c r="DE34" s="36"/>
      <c r="DF34" s="37"/>
      <c r="DG34" s="35"/>
      <c r="DH34" s="36"/>
      <c r="DI34" s="37"/>
      <c r="DJ34" s="35"/>
      <c r="DK34" s="36"/>
      <c r="DL34" s="37"/>
      <c r="DM34" s="35"/>
      <c r="DN34" s="36"/>
      <c r="DO34" s="37">
        <f t="shared" si="20"/>
        <v>74496.278628999993</v>
      </c>
      <c r="DP34" s="35">
        <f t="shared" si="14"/>
        <v>2056052.169</v>
      </c>
      <c r="DQ34" s="36">
        <f>SUM(DO34,DP34)</f>
        <v>2130548.4476290001</v>
      </c>
    </row>
    <row r="35" spans="2:121" x14ac:dyDescent="0.25">
      <c r="B35" s="182"/>
      <c r="C35" s="174"/>
      <c r="D35" s="80" t="s">
        <v>52</v>
      </c>
      <c r="E35" s="40">
        <f>+SUM(E32:E34)</f>
        <v>1487.9656488549667</v>
      </c>
      <c r="F35" s="41">
        <f>+SUM(F32:F34)</f>
        <v>475544.76199999999</v>
      </c>
      <c r="G35" s="42">
        <f>SUM(G32:G34)</f>
        <v>477032.72764885495</v>
      </c>
      <c r="H35" s="40">
        <f>+SUM(H32:H34)</f>
        <v>2567.4274809160497</v>
      </c>
      <c r="I35" s="41">
        <f>+SUM(I32:I34)</f>
        <v>382887.75600000005</v>
      </c>
      <c r="J35" s="42">
        <f>SUM(J32:J34)</f>
        <v>385455.18348091608</v>
      </c>
      <c r="K35" s="40">
        <f>+SUM(K32:K34)</f>
        <v>1254.6564885496236</v>
      </c>
      <c r="L35" s="41">
        <f>+SUM(L32:L34)</f>
        <v>555540.13000000012</v>
      </c>
      <c r="M35" s="42">
        <f>SUM(M32:M34)</f>
        <v>556794.78648854978</v>
      </c>
      <c r="N35" s="40">
        <f>+SUM(N32:N34)</f>
        <v>3539.5343511450556</v>
      </c>
      <c r="O35" s="41">
        <f>+SUM(O32:O34)</f>
        <v>486339.89</v>
      </c>
      <c r="P35" s="42">
        <f>SUM(P32:P34)</f>
        <v>489879.42435114505</v>
      </c>
      <c r="Q35" s="40">
        <f>+SUM(Q32:Q34)</f>
        <v>295911.35877862596</v>
      </c>
      <c r="R35" s="41">
        <f>+SUM(R32:R34)</f>
        <v>438626.95</v>
      </c>
      <c r="S35" s="42">
        <f>SUM(S32:S34)</f>
        <v>734538.30877862591</v>
      </c>
      <c r="T35" s="40">
        <f>+SUM(T32:T34)</f>
        <v>10102.045801526729</v>
      </c>
      <c r="U35" s="41">
        <f>+SUM(U32:U34)</f>
        <v>363810.18320610689</v>
      </c>
      <c r="V35" s="42">
        <f>SUM(V32:V34)</f>
        <v>373912.22900763364</v>
      </c>
      <c r="W35" s="40">
        <f>+SUM(W32:W34)</f>
        <v>2108.2442748091726</v>
      </c>
      <c r="X35" s="41">
        <f>+SUM(X32:X34)</f>
        <v>389200.28099999996</v>
      </c>
      <c r="Y35" s="42">
        <f>SUM(Y32:Y34)</f>
        <v>391308.52527480916</v>
      </c>
      <c r="Z35" s="40">
        <f>+SUM(Z32:Z34)</f>
        <v>39725.599236641232</v>
      </c>
      <c r="AA35" s="41">
        <f>+SUM(AA32:AA34)</f>
        <v>340385.93700000003</v>
      </c>
      <c r="AB35" s="42">
        <f>SUM(AB32:AB34)</f>
        <v>380111.53623664129</v>
      </c>
      <c r="AC35" s="40">
        <f>+SUM(AC32:AC34)</f>
        <v>2179.0500000000002</v>
      </c>
      <c r="AD35" s="41">
        <f>+SUM(AD32:AD34)</f>
        <v>434713.1</v>
      </c>
      <c r="AE35" s="42">
        <f>SUM(AE32:AE34)</f>
        <v>436892.14999999997</v>
      </c>
      <c r="AF35" s="40">
        <f>+SUM(AF32:AF34)</f>
        <v>12710.152671755732</v>
      </c>
      <c r="AG35" s="41">
        <f>+SUM(AG32:AG34)</f>
        <v>521989.83</v>
      </c>
      <c r="AH35" s="42">
        <f>SUM(AH32:AH34)</f>
        <v>534699.98267175583</v>
      </c>
      <c r="AI35" s="40">
        <f>+SUM(AI32:AI34)</f>
        <v>0</v>
      </c>
      <c r="AJ35" s="41">
        <f>+SUM(AJ32:AJ34)</f>
        <v>507033.12</v>
      </c>
      <c r="AK35" s="42">
        <f>SUM(AK32:AK34)</f>
        <v>507033.12</v>
      </c>
      <c r="AL35" s="40">
        <f>+SUM(AL32:AL34)</f>
        <v>4525</v>
      </c>
      <c r="AM35" s="41">
        <f>+SUM(AM32:AM34)</f>
        <v>470702.90299999999</v>
      </c>
      <c r="AN35" s="42">
        <f>SUM(AN32:AN34)</f>
        <v>475227.90299999999</v>
      </c>
      <c r="AO35" s="40">
        <f t="shared" si="18"/>
        <v>376111.0347328246</v>
      </c>
      <c r="AP35" s="41">
        <f>F35+I35+L35+O35+R35+U35+X35+AA35+AD35+AG35+AJ35+AM35</f>
        <v>5366774.8422061075</v>
      </c>
      <c r="AQ35" s="42">
        <f>SUM(AQ32:AQ34)</f>
        <v>5742885.8769389316</v>
      </c>
      <c r="AR35" s="40">
        <f>+SUM(AR32:AR34)</f>
        <v>0</v>
      </c>
      <c r="AS35" s="41">
        <f>+SUM(AS32:AS34)</f>
        <v>368249.38</v>
      </c>
      <c r="AT35" s="42">
        <f>SUM(AT32:AT34)</f>
        <v>368249.38</v>
      </c>
      <c r="AU35" s="40">
        <f>+SUM(AU32:AU34)</f>
        <v>0</v>
      </c>
      <c r="AV35" s="41">
        <f>+SUM(AV32:AV34)</f>
        <v>286141.93</v>
      </c>
      <c r="AW35" s="42">
        <f>SUM(AW32:AW34)</f>
        <v>286141.93</v>
      </c>
      <c r="AX35" s="40">
        <f>+SUM(AX32:AX34)</f>
        <v>0</v>
      </c>
      <c r="AY35" s="41">
        <f>+SUM(AY32:AY34)</f>
        <v>393685.93</v>
      </c>
      <c r="AZ35" s="42">
        <f>SUM(AZ32:AZ34)</f>
        <v>393685.93</v>
      </c>
      <c r="BA35" s="40">
        <f>+SUM(BA32:BA34)</f>
        <v>0</v>
      </c>
      <c r="BB35" s="41">
        <f>+SUM(BB32:BB34)</f>
        <v>365225.66</v>
      </c>
      <c r="BC35" s="42">
        <f>SUM(BC32:BC34)</f>
        <v>365225.66</v>
      </c>
      <c r="BD35" s="40">
        <f>+SUM(BD32:BD34)</f>
        <v>0</v>
      </c>
      <c r="BE35" s="41">
        <f>+SUM(BE32:BE34)</f>
        <v>403176.84299999999</v>
      </c>
      <c r="BF35" s="42">
        <f>SUM(BF32:BF34)</f>
        <v>403176.84299999999</v>
      </c>
      <c r="BG35" s="40">
        <f>+SUM(BG32:BG34)</f>
        <v>749.70229010000003</v>
      </c>
      <c r="BH35" s="41">
        <f>+SUM(BH32:BH34)</f>
        <v>393436.56</v>
      </c>
      <c r="BI35" s="42">
        <f>SUM(BI32:BI34)</f>
        <v>394186.26229009998</v>
      </c>
      <c r="BJ35" s="40">
        <f>+SUM(BJ32:BJ34)</f>
        <v>1636.8320610000001</v>
      </c>
      <c r="BK35" s="41">
        <f>+SUM(BK32:BK34)</f>
        <v>616123.80000000005</v>
      </c>
      <c r="BL35" s="42">
        <f>SUM(BL32:BL34)</f>
        <v>617760.6320610001</v>
      </c>
      <c r="BM35" s="40">
        <f>+SUM(BM32:BM34)</f>
        <v>2513.526717534</v>
      </c>
      <c r="BN35" s="41">
        <f>+SUM(BN32:BN34)</f>
        <v>577389.83100000001</v>
      </c>
      <c r="BO35" s="42">
        <f>SUM(BO32:BO34)</f>
        <v>579903.35771753395</v>
      </c>
      <c r="BP35" s="40">
        <f>+SUM(BP32:BP34)</f>
        <v>678.56870230000004</v>
      </c>
      <c r="BQ35" s="41">
        <f>+SUM(BQ32:BQ34)</f>
        <v>614368.02899999998</v>
      </c>
      <c r="BR35" s="42">
        <f>SUM(BR32:BR34)</f>
        <v>615046.59770229994</v>
      </c>
      <c r="BS35" s="40">
        <f>+SUM(BS32:BS34)</f>
        <v>2179.9236639999999</v>
      </c>
      <c r="BT35" s="41">
        <f>+SUM(BT32:BT34)</f>
        <v>521944.679</v>
      </c>
      <c r="BU35" s="42">
        <f>SUM(BU32:BU34)</f>
        <v>524124.60266400001</v>
      </c>
      <c r="BV35" s="40">
        <f>+SUM(BV32:BV34)</f>
        <v>2698.1793889999999</v>
      </c>
      <c r="BW35" s="41">
        <f>+SUM(BW32:BW34)</f>
        <v>458337.71399999998</v>
      </c>
      <c r="BX35" s="42">
        <f>SUM(BX32:BX34)</f>
        <v>461035.89338899998</v>
      </c>
      <c r="BY35" s="40">
        <f>+SUM(BY32:BY34)</f>
        <v>6806</v>
      </c>
      <c r="BZ35" s="41">
        <f>+SUM(BZ32:BZ34)</f>
        <v>428375.85629999998</v>
      </c>
      <c r="CA35" s="42">
        <f>SUM(CA32:CA34)</f>
        <v>435181.85629999998</v>
      </c>
      <c r="CB35" s="40">
        <f t="shared" si="19"/>
        <v>17262.732823933999</v>
      </c>
      <c r="CC35" s="41">
        <f>AS35+AV35+AY35+BB35+BE35+BH35+BK35+BN35+BQ35+BT35+BW35+BZ35</f>
        <v>5426456.2123000007</v>
      </c>
      <c r="CD35" s="42">
        <f>SUM(CD32:CD34)</f>
        <v>5443718.9451239342</v>
      </c>
      <c r="CE35" s="40">
        <f>+SUM(CE32:CE34)</f>
        <v>1.236641221</v>
      </c>
      <c r="CF35" s="41">
        <f>+SUM(CF32:CF34)</f>
        <v>535183.61399999994</v>
      </c>
      <c r="CG35" s="42">
        <f>SUM(CG32:CG34)</f>
        <v>535184.85064122092</v>
      </c>
      <c r="CH35" s="40">
        <f t="shared" ref="CH35:CP35" si="47">+SUM(CH32:CH34)</f>
        <v>65774.229009999995</v>
      </c>
      <c r="CI35" s="41">
        <f t="shared" si="47"/>
        <v>535620.84600000002</v>
      </c>
      <c r="CJ35" s="42">
        <f t="shared" si="47"/>
        <v>601395.07501000003</v>
      </c>
      <c r="CK35" s="40">
        <f t="shared" si="47"/>
        <v>4154.8969470000002</v>
      </c>
      <c r="CL35" s="41">
        <f t="shared" si="47"/>
        <v>600979.74300000002</v>
      </c>
      <c r="CM35" s="42">
        <f t="shared" si="47"/>
        <v>605134.63994699996</v>
      </c>
      <c r="CN35" s="40">
        <f t="shared" si="47"/>
        <v>2745.2290079999998</v>
      </c>
      <c r="CO35" s="41">
        <f t="shared" si="47"/>
        <v>476559.51500000001</v>
      </c>
      <c r="CP35" s="42">
        <f t="shared" si="47"/>
        <v>479304.74400800001</v>
      </c>
      <c r="CQ35" s="40">
        <f>+SUM(CQ32:CQ34)</f>
        <v>1821.9236639999999</v>
      </c>
      <c r="CR35" s="41">
        <f>+SUM(CR32:CR34)</f>
        <v>577497.14199999999</v>
      </c>
      <c r="CS35" s="42">
        <f>SUM(CS32:CS34)</f>
        <v>579319.06566399999</v>
      </c>
      <c r="CT35" s="40">
        <f>+SUM(CT32:CT34)</f>
        <v>0</v>
      </c>
      <c r="CU35" s="41">
        <f>+SUM(CU32:CU34)</f>
        <v>0</v>
      </c>
      <c r="CV35" s="42">
        <f>SUM(CV32:CV34)</f>
        <v>0</v>
      </c>
      <c r="CW35" s="40">
        <f>+SUM(CW32:CW34)</f>
        <v>0</v>
      </c>
      <c r="CX35" s="41">
        <f>+SUM(CX32:CX34)</f>
        <v>0</v>
      </c>
      <c r="CY35" s="42">
        <f>SUM(CY32:CY34)</f>
        <v>0</v>
      </c>
      <c r="CZ35" s="40">
        <f>+SUM(CZ32:CZ34)</f>
        <v>0</v>
      </c>
      <c r="DA35" s="41">
        <f>+SUM(DA32:DA34)</f>
        <v>0</v>
      </c>
      <c r="DB35" s="42">
        <f>SUM(DB32:DB34)</f>
        <v>0</v>
      </c>
      <c r="DC35" s="40">
        <f>+SUM(DC32:DC34)</f>
        <v>0</v>
      </c>
      <c r="DD35" s="41">
        <f>+SUM(DD32:DD34)</f>
        <v>0</v>
      </c>
      <c r="DE35" s="42">
        <f>SUM(DE32:DE34)</f>
        <v>0</v>
      </c>
      <c r="DF35" s="40">
        <f>+SUM(DF32:DF34)</f>
        <v>0</v>
      </c>
      <c r="DG35" s="41">
        <f>+SUM(DG32:DG34)</f>
        <v>0</v>
      </c>
      <c r="DH35" s="42">
        <f>SUM(DH32:DH34)</f>
        <v>0</v>
      </c>
      <c r="DI35" s="40">
        <f>+SUM(DI32:DI34)</f>
        <v>0</v>
      </c>
      <c r="DJ35" s="41">
        <f>+SUM(DJ32:DJ34)</f>
        <v>0</v>
      </c>
      <c r="DK35" s="42">
        <f>SUM(DK32:DK34)</f>
        <v>0</v>
      </c>
      <c r="DL35" s="40">
        <f>+SUM(DL32:DL34)</f>
        <v>0</v>
      </c>
      <c r="DM35" s="41">
        <f>+SUM(DM32:DM34)</f>
        <v>0</v>
      </c>
      <c r="DN35" s="42">
        <f>SUM(DN32:DN34)</f>
        <v>0</v>
      </c>
      <c r="DO35" s="40">
        <f t="shared" si="20"/>
        <v>74497.515270220989</v>
      </c>
      <c r="DP35" s="41">
        <f>CF35+CI35+CL35+CO35+CR35+CU35+CX35+DA35+DD35+DG35+DJ35+DM35</f>
        <v>2725840.86</v>
      </c>
      <c r="DQ35" s="42">
        <f>SUM(DQ32:DQ34)</f>
        <v>2800338.3752702209</v>
      </c>
    </row>
    <row r="36" spans="2:121" ht="14.45" customHeight="1" x14ac:dyDescent="0.25">
      <c r="B36" s="182"/>
      <c r="C36" s="174"/>
      <c r="D36" s="81" t="s">
        <v>53</v>
      </c>
      <c r="E36" s="43"/>
      <c r="F36" s="38"/>
      <c r="G36" s="44"/>
      <c r="H36" s="43"/>
      <c r="I36" s="38"/>
      <c r="J36" s="44"/>
      <c r="K36" s="43"/>
      <c r="L36" s="38"/>
      <c r="M36" s="44"/>
      <c r="N36" s="43"/>
      <c r="O36" s="38"/>
      <c r="P36" s="44"/>
      <c r="Q36" s="43"/>
      <c r="R36" s="38"/>
      <c r="S36" s="44"/>
      <c r="T36" s="43"/>
      <c r="U36" s="38"/>
      <c r="V36" s="44"/>
      <c r="W36" s="43"/>
      <c r="X36" s="38"/>
      <c r="Y36" s="44"/>
      <c r="Z36" s="43"/>
      <c r="AA36" s="38"/>
      <c r="AB36" s="44"/>
      <c r="AC36" s="43"/>
      <c r="AD36" s="38"/>
      <c r="AE36" s="44"/>
      <c r="AF36" s="43"/>
      <c r="AG36" s="38"/>
      <c r="AH36" s="44"/>
      <c r="AI36" s="43"/>
      <c r="AJ36" s="38"/>
      <c r="AK36" s="44"/>
      <c r="AL36" s="43"/>
      <c r="AM36" s="38"/>
      <c r="AN36" s="44"/>
      <c r="AO36" s="43">
        <f t="shared" si="18"/>
        <v>0</v>
      </c>
      <c r="AP36" s="38">
        <f t="shared" ref="AP36:AP58" si="48">F36+I36+L36+O36+R36+U36+X36+AA36+AD36+AG36+AJ36+AM36</f>
        <v>0</v>
      </c>
      <c r="AQ36" s="44"/>
      <c r="AR36" s="43"/>
      <c r="AS36" s="38"/>
      <c r="AT36" s="44"/>
      <c r="AU36" s="43"/>
      <c r="AV36" s="38"/>
      <c r="AW36" s="44"/>
      <c r="AX36" s="43"/>
      <c r="AY36" s="38"/>
      <c r="AZ36" s="44"/>
      <c r="BA36" s="43"/>
      <c r="BB36" s="38"/>
      <c r="BC36" s="44"/>
      <c r="BD36" s="43"/>
      <c r="BE36" s="38"/>
      <c r="BF36" s="44"/>
      <c r="BG36" s="43"/>
      <c r="BH36" s="38"/>
      <c r="BI36" s="44"/>
      <c r="BJ36" s="43"/>
      <c r="BK36" s="38"/>
      <c r="BL36" s="44"/>
      <c r="BM36" s="43"/>
      <c r="BN36" s="38"/>
      <c r="BO36" s="44"/>
      <c r="BP36" s="43"/>
      <c r="BQ36" s="38"/>
      <c r="BR36" s="44"/>
      <c r="BS36" s="43"/>
      <c r="BT36" s="38"/>
      <c r="BU36" s="44"/>
      <c r="BV36" s="43"/>
      <c r="BW36" s="38"/>
      <c r="BX36" s="44"/>
      <c r="BY36" s="43"/>
      <c r="BZ36" s="38"/>
      <c r="CA36" s="44"/>
      <c r="CB36" s="43">
        <f t="shared" si="19"/>
        <v>0</v>
      </c>
      <c r="CC36" s="38">
        <f t="shared" si="13"/>
        <v>0</v>
      </c>
      <c r="CD36" s="44"/>
      <c r="CE36" s="43"/>
      <c r="CF36" s="38"/>
      <c r="CG36" s="44"/>
      <c r="CH36" s="43"/>
      <c r="CI36" s="38"/>
      <c r="CJ36" s="44"/>
      <c r="CK36" s="43"/>
      <c r="CL36" s="38"/>
      <c r="CM36" s="44"/>
      <c r="CN36" s="43"/>
      <c r="CO36" s="38"/>
      <c r="CP36" s="44"/>
      <c r="CQ36" s="43"/>
      <c r="CR36" s="38"/>
      <c r="CS36" s="44"/>
      <c r="CT36" s="43"/>
      <c r="CU36" s="38"/>
      <c r="CV36" s="44"/>
      <c r="CW36" s="43"/>
      <c r="CX36" s="38"/>
      <c r="CY36" s="44"/>
      <c r="CZ36" s="43"/>
      <c r="DA36" s="38"/>
      <c r="DB36" s="44"/>
      <c r="DC36" s="43"/>
      <c r="DD36" s="38"/>
      <c r="DE36" s="44"/>
      <c r="DF36" s="43"/>
      <c r="DG36" s="38"/>
      <c r="DH36" s="44"/>
      <c r="DI36" s="43"/>
      <c r="DJ36" s="38"/>
      <c r="DK36" s="44"/>
      <c r="DL36" s="43"/>
      <c r="DM36" s="38"/>
      <c r="DN36" s="44"/>
      <c r="DO36" s="43">
        <f t="shared" si="20"/>
        <v>0</v>
      </c>
      <c r="DP36" s="38">
        <f t="shared" ref="DP36:DP58" si="49">CF36+CI36+CL36+CO36+CR36+CU36+CX36+DA36+DD36+DG36+DJ36+DM36</f>
        <v>0</v>
      </c>
      <c r="DQ36" s="44"/>
    </row>
    <row r="37" spans="2:121" x14ac:dyDescent="0.25">
      <c r="B37" s="182"/>
      <c r="C37" s="174"/>
      <c r="D37" s="79" t="s">
        <v>54</v>
      </c>
      <c r="E37" s="33">
        <v>0</v>
      </c>
      <c r="F37" s="34">
        <v>0</v>
      </c>
      <c r="G37" s="36">
        <f>SUM(E37:F37)</f>
        <v>0</v>
      </c>
      <c r="H37" s="33">
        <v>0</v>
      </c>
      <c r="I37" s="34">
        <v>0</v>
      </c>
      <c r="J37" s="36">
        <f>SUM(H37:I37)</f>
        <v>0</v>
      </c>
      <c r="K37" s="33">
        <v>0</v>
      </c>
      <c r="L37" s="34">
        <v>0</v>
      </c>
      <c r="M37" s="36">
        <f>SUM(K37:L37)</f>
        <v>0</v>
      </c>
      <c r="N37" s="33"/>
      <c r="O37" s="34"/>
      <c r="P37" s="36">
        <f>SUM(N37:O37)</f>
        <v>0</v>
      </c>
      <c r="Q37" s="33"/>
      <c r="R37" s="34"/>
      <c r="S37" s="36">
        <f>SUM(Q37:R37)</f>
        <v>0</v>
      </c>
      <c r="T37" s="33"/>
      <c r="U37" s="34"/>
      <c r="V37" s="36">
        <f>SUM(T37:U37)</f>
        <v>0</v>
      </c>
      <c r="W37" s="33"/>
      <c r="X37" s="34"/>
      <c r="Y37" s="36">
        <f>SUM(W37:X37)</f>
        <v>0</v>
      </c>
      <c r="Z37" s="33"/>
      <c r="AA37" s="34"/>
      <c r="AB37" s="36">
        <f>SUM(Z37,AA37)</f>
        <v>0</v>
      </c>
      <c r="AC37" s="33"/>
      <c r="AD37" s="34"/>
      <c r="AE37" s="36">
        <f>SUM(AC37,AD37)</f>
        <v>0</v>
      </c>
      <c r="AF37" s="33"/>
      <c r="AG37" s="34"/>
      <c r="AH37" s="36">
        <f>SUM(AF37,AG37)</f>
        <v>0</v>
      </c>
      <c r="AI37" s="33"/>
      <c r="AJ37" s="34"/>
      <c r="AK37" s="36">
        <f>SUM(AI37,AJ37)</f>
        <v>0</v>
      </c>
      <c r="AL37" s="33"/>
      <c r="AM37" s="34"/>
      <c r="AN37" s="36">
        <f>SUM(AL37,AM37)</f>
        <v>0</v>
      </c>
      <c r="AO37" s="33">
        <f t="shared" si="18"/>
        <v>0</v>
      </c>
      <c r="AP37" s="34">
        <f t="shared" si="48"/>
        <v>0</v>
      </c>
      <c r="AQ37" s="36">
        <f>SUM(AO37,AP37)</f>
        <v>0</v>
      </c>
      <c r="AR37" s="33"/>
      <c r="AS37" s="34"/>
      <c r="AT37" s="36">
        <f>SUM(AR37,AS37)</f>
        <v>0</v>
      </c>
      <c r="AU37" s="33"/>
      <c r="AV37" s="34"/>
      <c r="AW37" s="36">
        <f>SUM(AU37,AV37)</f>
        <v>0</v>
      </c>
      <c r="AX37" s="33"/>
      <c r="AY37" s="34"/>
      <c r="AZ37" s="36">
        <f>SUM(AX37,AY37)</f>
        <v>0</v>
      </c>
      <c r="BA37" s="33"/>
      <c r="BB37" s="34"/>
      <c r="BC37" s="36">
        <f>SUM(BA37,BB37)</f>
        <v>0</v>
      </c>
      <c r="BD37" s="33"/>
      <c r="BE37" s="34"/>
      <c r="BF37" s="36">
        <f>SUM(BD37,BE37)</f>
        <v>0</v>
      </c>
      <c r="BG37" s="33"/>
      <c r="BH37" s="34"/>
      <c r="BI37" s="36">
        <f>SUM(BG37,BH37)</f>
        <v>0</v>
      </c>
      <c r="BJ37" s="33"/>
      <c r="BK37" s="34"/>
      <c r="BL37" s="36">
        <f>SUM(BJ37,BK37)</f>
        <v>0</v>
      </c>
      <c r="BM37" s="33"/>
      <c r="BN37" s="34"/>
      <c r="BO37" s="36">
        <f>SUM(BM37,BN37)</f>
        <v>0</v>
      </c>
      <c r="BP37" s="33"/>
      <c r="BQ37" s="34"/>
      <c r="BR37" s="36">
        <f>SUM(BP37,BQ37)</f>
        <v>0</v>
      </c>
      <c r="BS37" s="33"/>
      <c r="BT37" s="34"/>
      <c r="BU37" s="36">
        <f>SUM(BS37,BT37)</f>
        <v>0</v>
      </c>
      <c r="BV37" s="33"/>
      <c r="BW37" s="34"/>
      <c r="BX37" s="36">
        <f>SUM(BV37,BW37)</f>
        <v>0</v>
      </c>
      <c r="BY37" s="33"/>
      <c r="BZ37" s="34"/>
      <c r="CA37" s="36">
        <f>SUM(BY37,BZ37)</f>
        <v>0</v>
      </c>
      <c r="CB37" s="33">
        <f t="shared" si="19"/>
        <v>0</v>
      </c>
      <c r="CC37" s="34">
        <f t="shared" si="13"/>
        <v>0</v>
      </c>
      <c r="CD37" s="36">
        <f>SUM(CB37,CC37)</f>
        <v>0</v>
      </c>
      <c r="CE37" s="33">
        <v>0</v>
      </c>
      <c r="CF37" s="34">
        <v>0</v>
      </c>
      <c r="CG37" s="36">
        <f>SUM(CE37,CF37)</f>
        <v>0</v>
      </c>
      <c r="CH37" s="33">
        <v>0</v>
      </c>
      <c r="CI37" s="34">
        <v>0</v>
      </c>
      <c r="CJ37" s="36">
        <f>SUM(CH37,CI37)</f>
        <v>0</v>
      </c>
      <c r="CK37" s="33">
        <v>0</v>
      </c>
      <c r="CL37" s="34">
        <v>0</v>
      </c>
      <c r="CM37" s="36">
        <f>SUM(CK37,CL37)</f>
        <v>0</v>
      </c>
      <c r="CN37" s="33">
        <v>0</v>
      </c>
      <c r="CO37" s="34">
        <v>0</v>
      </c>
      <c r="CP37" s="36">
        <f>SUM(CN37,CO37)</f>
        <v>0</v>
      </c>
      <c r="CQ37" s="33">
        <v>0</v>
      </c>
      <c r="CR37" s="34">
        <v>0</v>
      </c>
      <c r="CS37" s="36">
        <f>SUM(CQ37,CR37)</f>
        <v>0</v>
      </c>
      <c r="CT37" s="33"/>
      <c r="CU37" s="34"/>
      <c r="CV37" s="36"/>
      <c r="CW37" s="33"/>
      <c r="CX37" s="34"/>
      <c r="CY37" s="36"/>
      <c r="CZ37" s="33"/>
      <c r="DA37" s="34"/>
      <c r="DB37" s="36"/>
      <c r="DC37" s="33"/>
      <c r="DD37" s="34"/>
      <c r="DE37" s="36"/>
      <c r="DF37" s="33"/>
      <c r="DG37" s="34"/>
      <c r="DH37" s="36"/>
      <c r="DI37" s="33"/>
      <c r="DJ37" s="34"/>
      <c r="DK37" s="36"/>
      <c r="DL37" s="33"/>
      <c r="DM37" s="34"/>
      <c r="DN37" s="36"/>
      <c r="DO37" s="33">
        <f t="shared" si="20"/>
        <v>0</v>
      </c>
      <c r="DP37" s="34">
        <f t="shared" si="49"/>
        <v>0</v>
      </c>
      <c r="DQ37" s="36">
        <f>SUM(DO37,DP37)</f>
        <v>0</v>
      </c>
    </row>
    <row r="38" spans="2:121" x14ac:dyDescent="0.25">
      <c r="B38" s="182"/>
      <c r="C38" s="174"/>
      <c r="D38" s="79" t="s">
        <v>55</v>
      </c>
      <c r="E38" s="37">
        <v>28895.610687022901</v>
      </c>
      <c r="F38" s="35">
        <v>35020</v>
      </c>
      <c r="G38" s="36">
        <f t="shared" ref="G38:G41" si="50">SUM(E38:F38)</f>
        <v>63915.610687022898</v>
      </c>
      <c r="H38" s="37">
        <v>17587.669999999998</v>
      </c>
      <c r="I38" s="35">
        <v>4000</v>
      </c>
      <c r="J38" s="36">
        <f t="shared" ref="J38:J41" si="51">SUM(H38:I38)</f>
        <v>21587.67</v>
      </c>
      <c r="K38" s="37">
        <v>38589.800000000003</v>
      </c>
      <c r="L38" s="35">
        <v>22000</v>
      </c>
      <c r="M38" s="36">
        <f t="shared" ref="M38:M41" si="52">SUM(K38:L38)</f>
        <v>60589.8</v>
      </c>
      <c r="N38" s="37">
        <v>6000</v>
      </c>
      <c r="O38" s="35"/>
      <c r="P38" s="36">
        <f>SUM(N38:O38)</f>
        <v>6000</v>
      </c>
      <c r="Q38" s="37">
        <v>4300</v>
      </c>
      <c r="R38" s="35">
        <v>15000</v>
      </c>
      <c r="S38" s="36">
        <f>SUM(Q38:R38)</f>
        <v>19300</v>
      </c>
      <c r="T38" s="37">
        <v>24277</v>
      </c>
      <c r="U38" s="35"/>
      <c r="V38" s="36">
        <f t="shared" ref="V38:V41" si="53">SUM(T38:U38)</f>
        <v>24277</v>
      </c>
      <c r="W38" s="37"/>
      <c r="X38" s="35">
        <v>7097.1</v>
      </c>
      <c r="Y38" s="36">
        <f>SUM(W38:X38)</f>
        <v>7097.1</v>
      </c>
      <c r="Z38" s="37">
        <v>15849</v>
      </c>
      <c r="AA38" s="35"/>
      <c r="AB38" s="36">
        <f>SUM(Z38,AA38)</f>
        <v>15849</v>
      </c>
      <c r="AC38" s="37">
        <v>4244.3500000000004</v>
      </c>
      <c r="AD38" s="35"/>
      <c r="AE38" s="36">
        <f>SUM(AC38,AD38)</f>
        <v>4244.3500000000004</v>
      </c>
      <c r="AF38" s="37">
        <v>7850</v>
      </c>
      <c r="AG38" s="35">
        <v>9000</v>
      </c>
      <c r="AH38" s="36">
        <f>SUM(AF38,AG38)</f>
        <v>16850</v>
      </c>
      <c r="AI38" s="37">
        <v>10356</v>
      </c>
      <c r="AJ38" s="35">
        <v>8000</v>
      </c>
      <c r="AK38" s="36">
        <f>SUM(AI38,AJ38)</f>
        <v>18356</v>
      </c>
      <c r="AL38" s="37">
        <v>1401.886</v>
      </c>
      <c r="AM38" s="35">
        <v>6450</v>
      </c>
      <c r="AN38" s="36">
        <f>SUM(AL38,AM38)</f>
        <v>7851.8860000000004</v>
      </c>
      <c r="AO38" s="37">
        <f t="shared" si="18"/>
        <v>159351.31668702289</v>
      </c>
      <c r="AP38" s="35">
        <f t="shared" si="48"/>
        <v>106567.1</v>
      </c>
      <c r="AQ38" s="36">
        <f>SUM(AO38,AP38)</f>
        <v>265918.41668702289</v>
      </c>
      <c r="AR38" s="37">
        <v>20330</v>
      </c>
      <c r="AS38" s="35"/>
      <c r="AT38" s="36">
        <f>SUM(AR38,AS38)</f>
        <v>20330</v>
      </c>
      <c r="AU38" s="37">
        <v>20742</v>
      </c>
      <c r="AV38" s="35">
        <v>39756.730000000003</v>
      </c>
      <c r="AW38" s="36">
        <f>SUM(AU38,AV38)</f>
        <v>60498.73</v>
      </c>
      <c r="AX38" s="37">
        <v>19680</v>
      </c>
      <c r="AY38" s="35">
        <v>67210</v>
      </c>
      <c r="AZ38" s="36">
        <f>SUM(AX38,AY38)</f>
        <v>86890</v>
      </c>
      <c r="BA38" s="37">
        <v>19357.633590000001</v>
      </c>
      <c r="BB38" s="35">
        <v>10289</v>
      </c>
      <c r="BC38" s="36">
        <f>SUM(BA38,BB38)</f>
        <v>29646.633590000001</v>
      </c>
      <c r="BD38" s="37">
        <v>33598</v>
      </c>
      <c r="BE38" s="35"/>
      <c r="BF38" s="36">
        <f>SUM(BD38,BE38)</f>
        <v>33598</v>
      </c>
      <c r="BG38" s="37">
        <v>13885</v>
      </c>
      <c r="BH38" s="35">
        <v>39868</v>
      </c>
      <c r="BI38" s="36">
        <f>SUM(BG38,BH38)</f>
        <v>53753</v>
      </c>
      <c r="BJ38" s="37">
        <v>9185</v>
      </c>
      <c r="BK38" s="35">
        <v>19647</v>
      </c>
      <c r="BL38" s="36">
        <f>SUM(BJ38,BK38)</f>
        <v>28832</v>
      </c>
      <c r="BM38" s="37">
        <v>6307.15</v>
      </c>
      <c r="BN38" s="35">
        <v>5000</v>
      </c>
      <c r="BO38" s="36">
        <f>SUM(BM38,BN38)</f>
        <v>11307.15</v>
      </c>
      <c r="BP38" s="37">
        <v>6755</v>
      </c>
      <c r="BQ38" s="35">
        <v>11000</v>
      </c>
      <c r="BR38" s="36">
        <f>SUM(BP38,BQ38)</f>
        <v>17755</v>
      </c>
      <c r="BS38" s="37">
        <v>2776</v>
      </c>
      <c r="BT38" s="35"/>
      <c r="BU38" s="36">
        <f>SUM(BS38,BT38)</f>
        <v>2776</v>
      </c>
      <c r="BV38" s="37">
        <v>15945</v>
      </c>
      <c r="BW38" s="35">
        <v>6378</v>
      </c>
      <c r="BX38" s="36">
        <f>SUM(BV38,BW38)</f>
        <v>22323</v>
      </c>
      <c r="BY38" s="37">
        <v>5111</v>
      </c>
      <c r="BZ38" s="35">
        <v>4000</v>
      </c>
      <c r="CA38" s="36">
        <f>SUM(BY38,BZ38)</f>
        <v>9111</v>
      </c>
      <c r="CB38" s="37">
        <f t="shared" si="19"/>
        <v>173671.78358999998</v>
      </c>
      <c r="CC38" s="35">
        <f t="shared" si="13"/>
        <v>203148.73</v>
      </c>
      <c r="CD38" s="36">
        <f>SUM(CB38,CC38)</f>
        <v>376820.51358999999</v>
      </c>
      <c r="CE38" s="37">
        <v>27244</v>
      </c>
      <c r="CF38" s="35">
        <v>10000</v>
      </c>
      <c r="CG38" s="36">
        <f>SUM(CE38,CF38)</f>
        <v>37244</v>
      </c>
      <c r="CH38" s="37">
        <v>25491</v>
      </c>
      <c r="CI38" s="35">
        <v>4000</v>
      </c>
      <c r="CJ38" s="36">
        <f>SUM(CH38,CI38)</f>
        <v>29491</v>
      </c>
      <c r="CK38" s="37">
        <v>26820</v>
      </c>
      <c r="CL38" s="35">
        <v>13950</v>
      </c>
      <c r="CM38" s="36">
        <f>SUM(CK38,CL38)</f>
        <v>40770</v>
      </c>
      <c r="CN38" s="37">
        <v>32786</v>
      </c>
      <c r="CO38" s="35">
        <v>2499.5279999999998</v>
      </c>
      <c r="CP38" s="36">
        <f>SUM(CN38,CO38)</f>
        <v>35285.527999999998</v>
      </c>
      <c r="CQ38" s="37">
        <v>7305</v>
      </c>
      <c r="CR38" s="35">
        <v>14500</v>
      </c>
      <c r="CS38" s="36">
        <f>SUM(CQ38,CR38)</f>
        <v>21805</v>
      </c>
      <c r="CT38" s="37"/>
      <c r="CU38" s="35"/>
      <c r="CV38" s="36"/>
      <c r="CW38" s="37"/>
      <c r="CX38" s="35"/>
      <c r="CY38" s="36"/>
      <c r="CZ38" s="37"/>
      <c r="DA38" s="35"/>
      <c r="DB38" s="36"/>
      <c r="DC38" s="37"/>
      <c r="DD38" s="35"/>
      <c r="DE38" s="36"/>
      <c r="DF38" s="37"/>
      <c r="DG38" s="35"/>
      <c r="DH38" s="36"/>
      <c r="DI38" s="37"/>
      <c r="DJ38" s="35"/>
      <c r="DK38" s="36"/>
      <c r="DL38" s="37"/>
      <c r="DM38" s="35"/>
      <c r="DN38" s="36"/>
      <c r="DO38" s="37">
        <f t="shared" si="20"/>
        <v>119646</v>
      </c>
      <c r="DP38" s="35">
        <f t="shared" si="49"/>
        <v>44949.527999999998</v>
      </c>
      <c r="DQ38" s="36">
        <f>SUM(DO38,DP38)</f>
        <v>164595.52799999999</v>
      </c>
    </row>
    <row r="39" spans="2:121" x14ac:dyDescent="0.25">
      <c r="B39" s="182"/>
      <c r="C39" s="174"/>
      <c r="D39" s="79" t="s">
        <v>56</v>
      </c>
      <c r="E39" s="33">
        <v>0</v>
      </c>
      <c r="F39" s="34">
        <v>0</v>
      </c>
      <c r="G39" s="36">
        <f t="shared" si="50"/>
        <v>0</v>
      </c>
      <c r="H39" s="33">
        <v>0</v>
      </c>
      <c r="I39" s="34">
        <v>0</v>
      </c>
      <c r="J39" s="36">
        <f t="shared" si="51"/>
        <v>0</v>
      </c>
      <c r="K39" s="33">
        <v>0</v>
      </c>
      <c r="L39" s="34">
        <v>0</v>
      </c>
      <c r="M39" s="36">
        <f t="shared" si="52"/>
        <v>0</v>
      </c>
      <c r="N39" s="33"/>
      <c r="O39" s="34"/>
      <c r="P39" s="36">
        <f t="shared" ref="P39:P41" si="54">SUM(N39:O39)</f>
        <v>0</v>
      </c>
      <c r="Q39" s="33"/>
      <c r="R39" s="34"/>
      <c r="S39" s="36">
        <f t="shared" ref="S39:S41" si="55">SUM(Q39:R39)</f>
        <v>0</v>
      </c>
      <c r="T39" s="33"/>
      <c r="U39" s="34"/>
      <c r="V39" s="36">
        <f t="shared" si="53"/>
        <v>0</v>
      </c>
      <c r="W39" s="33"/>
      <c r="X39" s="34"/>
      <c r="Y39" s="36">
        <f t="shared" ref="Y39:Y41" si="56">SUM(W39:X39)</f>
        <v>0</v>
      </c>
      <c r="Z39" s="33"/>
      <c r="AA39" s="34"/>
      <c r="AB39" s="36">
        <f>SUM(Z39,AA39)</f>
        <v>0</v>
      </c>
      <c r="AC39" s="33"/>
      <c r="AD39" s="34"/>
      <c r="AE39" s="36">
        <f>SUM(AC39,AD39)</f>
        <v>0</v>
      </c>
      <c r="AF39" s="33"/>
      <c r="AG39" s="34"/>
      <c r="AH39" s="36">
        <f>SUM(AF39,AG39)</f>
        <v>0</v>
      </c>
      <c r="AI39" s="33"/>
      <c r="AJ39" s="34"/>
      <c r="AK39" s="36">
        <f>SUM(AI39,AJ39)</f>
        <v>0</v>
      </c>
      <c r="AL39" s="33"/>
      <c r="AM39" s="34"/>
      <c r="AN39" s="36">
        <f>SUM(AL39,AM39)</f>
        <v>0</v>
      </c>
      <c r="AO39" s="33">
        <f t="shared" si="18"/>
        <v>0</v>
      </c>
      <c r="AP39" s="34">
        <f t="shared" si="48"/>
        <v>0</v>
      </c>
      <c r="AQ39" s="36">
        <f>SUM(AO39,AP39)</f>
        <v>0</v>
      </c>
      <c r="AR39" s="33"/>
      <c r="AS39" s="34"/>
      <c r="AT39" s="36">
        <f>SUM(AR39,AS39)</f>
        <v>0</v>
      </c>
      <c r="AU39" s="33"/>
      <c r="AV39" s="34"/>
      <c r="AW39" s="36">
        <f>SUM(AU39,AV39)</f>
        <v>0</v>
      </c>
      <c r="AX39" s="33"/>
      <c r="AY39" s="34"/>
      <c r="AZ39" s="36">
        <f>SUM(AX39,AY39)</f>
        <v>0</v>
      </c>
      <c r="BA39" s="33"/>
      <c r="BB39" s="34"/>
      <c r="BC39" s="36">
        <f>SUM(BA39,BB39)</f>
        <v>0</v>
      </c>
      <c r="BD39" s="33"/>
      <c r="BE39" s="34"/>
      <c r="BF39" s="36">
        <f>SUM(BD39,BE39)</f>
        <v>0</v>
      </c>
      <c r="BG39" s="33"/>
      <c r="BH39" s="34"/>
      <c r="BI39" s="36">
        <f>SUM(BG39,BH39)</f>
        <v>0</v>
      </c>
      <c r="BJ39" s="33"/>
      <c r="BK39" s="34"/>
      <c r="BL39" s="36">
        <f>SUM(BJ39,BK39)</f>
        <v>0</v>
      </c>
      <c r="BM39" s="33"/>
      <c r="BN39" s="34"/>
      <c r="BO39" s="36">
        <f>SUM(BM39,BN39)</f>
        <v>0</v>
      </c>
      <c r="BP39" s="33"/>
      <c r="BQ39" s="34"/>
      <c r="BR39" s="36">
        <f>SUM(BP39,BQ39)</f>
        <v>0</v>
      </c>
      <c r="BS39" s="33"/>
      <c r="BT39" s="34"/>
      <c r="BU39" s="36">
        <f>SUM(BS39,BT39)</f>
        <v>0</v>
      </c>
      <c r="BV39" s="33"/>
      <c r="BW39" s="34"/>
      <c r="BX39" s="36">
        <f>SUM(BV39,BW39)</f>
        <v>0</v>
      </c>
      <c r="BY39" s="33"/>
      <c r="BZ39" s="34"/>
      <c r="CA39" s="36">
        <f>SUM(BY39,BZ39)</f>
        <v>0</v>
      </c>
      <c r="CB39" s="33">
        <f t="shared" si="19"/>
        <v>0</v>
      </c>
      <c r="CC39" s="34">
        <f t="shared" si="13"/>
        <v>0</v>
      </c>
      <c r="CD39" s="36">
        <f>SUM(CB39,CC39)</f>
        <v>0</v>
      </c>
      <c r="CE39" s="33">
        <v>0</v>
      </c>
      <c r="CF39" s="34">
        <v>0</v>
      </c>
      <c r="CG39" s="36">
        <f>SUM(CE39,CF39)</f>
        <v>0</v>
      </c>
      <c r="CH39" s="33">
        <v>0</v>
      </c>
      <c r="CI39" s="34">
        <v>0</v>
      </c>
      <c r="CJ39" s="36">
        <f>SUM(CH39,CI39)</f>
        <v>0</v>
      </c>
      <c r="CK39" s="33">
        <v>0</v>
      </c>
      <c r="CL39" s="34">
        <v>0</v>
      </c>
      <c r="CM39" s="36">
        <f>SUM(CK39,CL39)</f>
        <v>0</v>
      </c>
      <c r="CN39" s="33">
        <v>0</v>
      </c>
      <c r="CO39" s="34">
        <v>0</v>
      </c>
      <c r="CP39" s="36">
        <f>SUM(CN39,CO39)</f>
        <v>0</v>
      </c>
      <c r="CQ39" s="33">
        <v>0</v>
      </c>
      <c r="CR39" s="34">
        <v>0</v>
      </c>
      <c r="CS39" s="36">
        <f>SUM(CQ39,CR40)</f>
        <v>0</v>
      </c>
      <c r="CT39" s="33"/>
      <c r="CU39" s="34"/>
      <c r="CV39" s="36"/>
      <c r="CW39" s="33"/>
      <c r="CX39" s="34"/>
      <c r="CY39" s="36"/>
      <c r="CZ39" s="33"/>
      <c r="DA39" s="34"/>
      <c r="DB39" s="36"/>
      <c r="DC39" s="33"/>
      <c r="DD39" s="34"/>
      <c r="DE39" s="36"/>
      <c r="DF39" s="33"/>
      <c r="DG39" s="34"/>
      <c r="DH39" s="36"/>
      <c r="DI39" s="33"/>
      <c r="DJ39" s="34"/>
      <c r="DK39" s="36"/>
      <c r="DL39" s="33"/>
      <c r="DM39" s="34"/>
      <c r="DN39" s="36"/>
      <c r="DO39" s="33">
        <f t="shared" si="20"/>
        <v>0</v>
      </c>
      <c r="DP39" s="34">
        <f t="shared" si="49"/>
        <v>0</v>
      </c>
      <c r="DQ39" s="36">
        <f>SUM(DO39,DP39)</f>
        <v>0</v>
      </c>
    </row>
    <row r="40" spans="2:121" x14ac:dyDescent="0.25">
      <c r="B40" s="182"/>
      <c r="C40" s="174"/>
      <c r="D40" s="79" t="s">
        <v>57</v>
      </c>
      <c r="E40" s="33">
        <v>0</v>
      </c>
      <c r="F40" s="34">
        <v>0</v>
      </c>
      <c r="G40" s="36">
        <f t="shared" si="50"/>
        <v>0</v>
      </c>
      <c r="H40" s="33">
        <v>0</v>
      </c>
      <c r="I40" s="34">
        <v>0</v>
      </c>
      <c r="J40" s="36">
        <f t="shared" si="51"/>
        <v>0</v>
      </c>
      <c r="K40" s="33">
        <v>0</v>
      </c>
      <c r="L40" s="34">
        <v>0</v>
      </c>
      <c r="M40" s="36">
        <f t="shared" si="52"/>
        <v>0</v>
      </c>
      <c r="N40" s="33"/>
      <c r="O40" s="34"/>
      <c r="P40" s="36">
        <f t="shared" si="54"/>
        <v>0</v>
      </c>
      <c r="Q40" s="33"/>
      <c r="R40" s="34"/>
      <c r="S40" s="36">
        <f t="shared" si="55"/>
        <v>0</v>
      </c>
      <c r="T40" s="33"/>
      <c r="U40" s="34"/>
      <c r="V40" s="36">
        <f t="shared" si="53"/>
        <v>0</v>
      </c>
      <c r="W40" s="33"/>
      <c r="X40" s="34"/>
      <c r="Y40" s="36">
        <f t="shared" si="56"/>
        <v>0</v>
      </c>
      <c r="Z40" s="33"/>
      <c r="AA40" s="34"/>
      <c r="AB40" s="36">
        <f t="shared" ref="AB40:AB41" si="57">SUM(Z40,AA40)</f>
        <v>0</v>
      </c>
      <c r="AC40" s="33"/>
      <c r="AD40" s="34"/>
      <c r="AE40" s="36">
        <f t="shared" ref="AE40:AE41" si="58">SUM(AC40,AD40)</f>
        <v>0</v>
      </c>
      <c r="AF40" s="33"/>
      <c r="AG40" s="34"/>
      <c r="AH40" s="36">
        <f t="shared" ref="AH40:AH41" si="59">SUM(AF40,AG40)</f>
        <v>0</v>
      </c>
      <c r="AI40" s="33"/>
      <c r="AJ40" s="34"/>
      <c r="AK40" s="36">
        <f>SUM(AI40,AJ40)</f>
        <v>0</v>
      </c>
      <c r="AL40" s="33"/>
      <c r="AM40" s="34"/>
      <c r="AN40" s="36">
        <f>SUM(AL40,AM40)</f>
        <v>0</v>
      </c>
      <c r="AO40" s="33">
        <f t="shared" si="18"/>
        <v>0</v>
      </c>
      <c r="AP40" s="34">
        <f t="shared" si="48"/>
        <v>0</v>
      </c>
      <c r="AQ40" s="36">
        <f>SUM(AO40,AP40)</f>
        <v>0</v>
      </c>
      <c r="AR40" s="33"/>
      <c r="AS40" s="34"/>
      <c r="AT40" s="36">
        <f>SUM(AR40,AS40)</f>
        <v>0</v>
      </c>
      <c r="AU40" s="33"/>
      <c r="AV40" s="34"/>
      <c r="AW40" s="36">
        <f>SUM(AU40,AV40)</f>
        <v>0</v>
      </c>
      <c r="AX40" s="33"/>
      <c r="AY40" s="34"/>
      <c r="AZ40" s="36">
        <f>SUM(AX40,AY40)</f>
        <v>0</v>
      </c>
      <c r="BA40" s="33"/>
      <c r="BB40" s="34"/>
      <c r="BC40" s="36">
        <f>SUM(BA40,BB40)</f>
        <v>0</v>
      </c>
      <c r="BD40" s="33"/>
      <c r="BE40" s="34"/>
      <c r="BF40" s="36">
        <f>SUM(BD40,BE40)</f>
        <v>0</v>
      </c>
      <c r="BG40" s="33"/>
      <c r="BH40" s="34"/>
      <c r="BI40" s="36">
        <f>SUM(BG40,BH40)</f>
        <v>0</v>
      </c>
      <c r="BJ40" s="33"/>
      <c r="BK40" s="34"/>
      <c r="BL40" s="36">
        <f>SUM(BJ40,BK40)</f>
        <v>0</v>
      </c>
      <c r="BM40" s="33"/>
      <c r="BN40" s="34"/>
      <c r="BO40" s="36">
        <f>SUM(BM40,BN40)</f>
        <v>0</v>
      </c>
      <c r="BP40" s="33"/>
      <c r="BQ40" s="34"/>
      <c r="BR40" s="36">
        <f>SUM(BP40,BQ40)</f>
        <v>0</v>
      </c>
      <c r="BS40" s="33"/>
      <c r="BT40" s="34"/>
      <c r="BU40" s="36">
        <f>SUM(BS40,BT40)</f>
        <v>0</v>
      </c>
      <c r="BV40" s="33"/>
      <c r="BW40" s="34"/>
      <c r="BX40" s="36">
        <f>SUM(BV40,BW40)</f>
        <v>0</v>
      </c>
      <c r="BY40" s="33"/>
      <c r="BZ40" s="34"/>
      <c r="CA40" s="36">
        <f>SUM(BY40,BZ40)</f>
        <v>0</v>
      </c>
      <c r="CB40" s="33">
        <f t="shared" si="19"/>
        <v>0</v>
      </c>
      <c r="CC40" s="34">
        <f t="shared" si="13"/>
        <v>0</v>
      </c>
      <c r="CD40" s="36">
        <f>SUM(CB40,CC40)</f>
        <v>0</v>
      </c>
      <c r="CE40" s="33">
        <v>0</v>
      </c>
      <c r="CF40" s="34">
        <v>0</v>
      </c>
      <c r="CG40" s="36">
        <f>SUM(CE40,CF40)</f>
        <v>0</v>
      </c>
      <c r="CH40" s="33">
        <v>0</v>
      </c>
      <c r="CI40" s="34">
        <v>0</v>
      </c>
      <c r="CJ40" s="36">
        <f>SUM(CH40,CI40)</f>
        <v>0</v>
      </c>
      <c r="CK40" s="33">
        <v>0</v>
      </c>
      <c r="CL40" s="34">
        <v>0</v>
      </c>
      <c r="CM40" s="36">
        <f>SUM(CK40,CL40)</f>
        <v>0</v>
      </c>
      <c r="CN40" s="33">
        <v>0</v>
      </c>
      <c r="CO40" s="34">
        <v>0</v>
      </c>
      <c r="CP40" s="36">
        <f>SUM(CN40,CO40)</f>
        <v>0</v>
      </c>
      <c r="CQ40" s="33">
        <v>0</v>
      </c>
      <c r="CR40" s="34">
        <v>0</v>
      </c>
      <c r="CS40" s="36">
        <f>SUM(CQ40,CR40)</f>
        <v>0</v>
      </c>
      <c r="CT40" s="33"/>
      <c r="CU40" s="34"/>
      <c r="CV40" s="36"/>
      <c r="CW40" s="33"/>
      <c r="CX40" s="34"/>
      <c r="CY40" s="36"/>
      <c r="CZ40" s="33"/>
      <c r="DA40" s="34"/>
      <c r="DB40" s="36"/>
      <c r="DC40" s="33"/>
      <c r="DD40" s="34"/>
      <c r="DE40" s="36"/>
      <c r="DF40" s="33"/>
      <c r="DG40" s="34"/>
      <c r="DH40" s="36"/>
      <c r="DI40" s="33"/>
      <c r="DJ40" s="34"/>
      <c r="DK40" s="36"/>
      <c r="DL40" s="33"/>
      <c r="DM40" s="34"/>
      <c r="DN40" s="36"/>
      <c r="DO40" s="33">
        <f t="shared" si="20"/>
        <v>0</v>
      </c>
      <c r="DP40" s="34">
        <f t="shared" si="49"/>
        <v>0</v>
      </c>
      <c r="DQ40" s="36">
        <f>SUM(DO40,DP40)</f>
        <v>0</v>
      </c>
    </row>
    <row r="41" spans="2:121" x14ac:dyDescent="0.25">
      <c r="B41" s="182"/>
      <c r="C41" s="174"/>
      <c r="D41" s="79" t="s">
        <v>58</v>
      </c>
      <c r="E41" s="33">
        <v>0</v>
      </c>
      <c r="F41" s="34">
        <v>0</v>
      </c>
      <c r="G41" s="36">
        <f t="shared" si="50"/>
        <v>0</v>
      </c>
      <c r="H41" s="33">
        <v>0</v>
      </c>
      <c r="I41" s="34">
        <v>0</v>
      </c>
      <c r="J41" s="36">
        <f t="shared" si="51"/>
        <v>0</v>
      </c>
      <c r="K41" s="33">
        <v>0</v>
      </c>
      <c r="L41" s="34">
        <v>0</v>
      </c>
      <c r="M41" s="36">
        <f t="shared" si="52"/>
        <v>0</v>
      </c>
      <c r="N41" s="33"/>
      <c r="O41" s="34"/>
      <c r="P41" s="36">
        <f t="shared" si="54"/>
        <v>0</v>
      </c>
      <c r="Q41" s="33"/>
      <c r="R41" s="34"/>
      <c r="S41" s="36">
        <f t="shared" si="55"/>
        <v>0</v>
      </c>
      <c r="T41" s="33"/>
      <c r="U41" s="34"/>
      <c r="V41" s="36">
        <f t="shared" si="53"/>
        <v>0</v>
      </c>
      <c r="W41" s="33"/>
      <c r="X41" s="34"/>
      <c r="Y41" s="36">
        <f t="shared" si="56"/>
        <v>0</v>
      </c>
      <c r="Z41" s="33"/>
      <c r="AA41" s="34"/>
      <c r="AB41" s="36">
        <f t="shared" si="57"/>
        <v>0</v>
      </c>
      <c r="AC41" s="33"/>
      <c r="AD41" s="34"/>
      <c r="AE41" s="36">
        <f t="shared" si="58"/>
        <v>0</v>
      </c>
      <c r="AF41" s="33"/>
      <c r="AG41" s="34"/>
      <c r="AH41" s="36">
        <f t="shared" si="59"/>
        <v>0</v>
      </c>
      <c r="AI41" s="33"/>
      <c r="AJ41" s="34"/>
      <c r="AK41" s="36">
        <f>SUM(AI41,AJ41)</f>
        <v>0</v>
      </c>
      <c r="AL41" s="33"/>
      <c r="AM41" s="34"/>
      <c r="AN41" s="36">
        <f>SUM(AL41,AM41)</f>
        <v>0</v>
      </c>
      <c r="AO41" s="33">
        <f t="shared" si="18"/>
        <v>0</v>
      </c>
      <c r="AP41" s="34">
        <f t="shared" si="48"/>
        <v>0</v>
      </c>
      <c r="AQ41" s="36">
        <f>SUM(AO41,AP41)</f>
        <v>0</v>
      </c>
      <c r="AR41" s="33"/>
      <c r="AS41" s="34"/>
      <c r="AT41" s="36">
        <f>SUM(AR41,AS41)</f>
        <v>0</v>
      </c>
      <c r="AU41" s="33"/>
      <c r="AV41" s="34"/>
      <c r="AW41" s="36">
        <f>SUM(AU41,AV41)</f>
        <v>0</v>
      </c>
      <c r="AX41" s="33"/>
      <c r="AY41" s="34"/>
      <c r="AZ41" s="36">
        <f>SUM(AX41,AY41)</f>
        <v>0</v>
      </c>
      <c r="BA41" s="33"/>
      <c r="BB41" s="34"/>
      <c r="BC41" s="36">
        <f>SUM(BA41,BB41)</f>
        <v>0</v>
      </c>
      <c r="BD41" s="33"/>
      <c r="BE41" s="34"/>
      <c r="BF41" s="36">
        <f>SUM(BD41,BE41)</f>
        <v>0</v>
      </c>
      <c r="BG41" s="33"/>
      <c r="BH41" s="34"/>
      <c r="BI41" s="36">
        <f>SUM(BG41,BH41)</f>
        <v>0</v>
      </c>
      <c r="BJ41" s="33"/>
      <c r="BK41" s="34"/>
      <c r="BL41" s="36">
        <f>SUM(BJ41,BK41)</f>
        <v>0</v>
      </c>
      <c r="BM41" s="33"/>
      <c r="BN41" s="34"/>
      <c r="BO41" s="36">
        <f>SUM(BM41,BN41)</f>
        <v>0</v>
      </c>
      <c r="BP41" s="33"/>
      <c r="BQ41" s="34"/>
      <c r="BR41" s="36">
        <f>SUM(BP41,BQ41)</f>
        <v>0</v>
      </c>
      <c r="BS41" s="33"/>
      <c r="BT41" s="34"/>
      <c r="BU41" s="36">
        <f>SUM(BS41,BT41)</f>
        <v>0</v>
      </c>
      <c r="BV41" s="33"/>
      <c r="BW41" s="34"/>
      <c r="BX41" s="36">
        <f>SUM(BV41,BW41)</f>
        <v>0</v>
      </c>
      <c r="BY41" s="33"/>
      <c r="BZ41" s="34"/>
      <c r="CA41" s="36">
        <f>SUM(BY41,BZ41)</f>
        <v>0</v>
      </c>
      <c r="CB41" s="33">
        <f t="shared" si="19"/>
        <v>0</v>
      </c>
      <c r="CC41" s="34">
        <f t="shared" si="13"/>
        <v>0</v>
      </c>
      <c r="CD41" s="36">
        <f>SUM(CB41,CC41)</f>
        <v>0</v>
      </c>
      <c r="CE41" s="33">
        <v>0</v>
      </c>
      <c r="CF41" s="34">
        <v>0</v>
      </c>
      <c r="CG41" s="36">
        <f>SUM(CE41,CF41)</f>
        <v>0</v>
      </c>
      <c r="CH41" s="33">
        <v>0</v>
      </c>
      <c r="CI41" s="34">
        <v>0</v>
      </c>
      <c r="CJ41" s="36">
        <f>SUM(CH41,CI41)</f>
        <v>0</v>
      </c>
      <c r="CK41" s="33">
        <v>0</v>
      </c>
      <c r="CL41" s="34">
        <v>0</v>
      </c>
      <c r="CM41" s="36">
        <f>SUM(CK41,CL41)</f>
        <v>0</v>
      </c>
      <c r="CN41" s="33">
        <v>0</v>
      </c>
      <c r="CO41" s="34">
        <v>0</v>
      </c>
      <c r="CP41" s="36">
        <f>SUM(CN41,CO41)</f>
        <v>0</v>
      </c>
      <c r="CQ41" s="33">
        <v>0</v>
      </c>
      <c r="CR41" s="34">
        <v>0</v>
      </c>
      <c r="CS41" s="36">
        <f>SUM(CQ41,CR41)</f>
        <v>0</v>
      </c>
      <c r="CT41" s="33"/>
      <c r="CU41" s="34"/>
      <c r="CV41" s="36"/>
      <c r="CW41" s="33"/>
      <c r="CX41" s="34"/>
      <c r="CY41" s="36"/>
      <c r="CZ41" s="33"/>
      <c r="DA41" s="34"/>
      <c r="DB41" s="36"/>
      <c r="DC41" s="33"/>
      <c r="DD41" s="34"/>
      <c r="DE41" s="36"/>
      <c r="DF41" s="33"/>
      <c r="DG41" s="34"/>
      <c r="DH41" s="36"/>
      <c r="DI41" s="33"/>
      <c r="DJ41" s="34"/>
      <c r="DK41" s="36"/>
      <c r="DL41" s="33"/>
      <c r="DM41" s="34"/>
      <c r="DN41" s="36"/>
      <c r="DO41" s="33">
        <f t="shared" si="20"/>
        <v>0</v>
      </c>
      <c r="DP41" s="34">
        <f t="shared" si="49"/>
        <v>0</v>
      </c>
      <c r="DQ41" s="36">
        <f>SUM(DO41,DP41)</f>
        <v>0</v>
      </c>
    </row>
    <row r="42" spans="2:121" ht="30" x14ac:dyDescent="0.25">
      <c r="B42" s="182"/>
      <c r="C42" s="174"/>
      <c r="D42" s="80" t="s">
        <v>59</v>
      </c>
      <c r="E42" s="40">
        <f t="shared" ref="E42:AN42" si="60">+SUM(E37:E41)</f>
        <v>28895.610687022901</v>
      </c>
      <c r="F42" s="41">
        <f t="shared" si="60"/>
        <v>35020</v>
      </c>
      <c r="G42" s="42">
        <f t="shared" si="60"/>
        <v>63915.610687022898</v>
      </c>
      <c r="H42" s="40">
        <f t="shared" si="60"/>
        <v>17587.669999999998</v>
      </c>
      <c r="I42" s="41">
        <f t="shared" si="60"/>
        <v>4000</v>
      </c>
      <c r="J42" s="42">
        <f t="shared" si="60"/>
        <v>21587.67</v>
      </c>
      <c r="K42" s="40">
        <f t="shared" si="60"/>
        <v>38589.800000000003</v>
      </c>
      <c r="L42" s="41">
        <f t="shared" si="60"/>
        <v>22000</v>
      </c>
      <c r="M42" s="42">
        <f t="shared" si="60"/>
        <v>60589.8</v>
      </c>
      <c r="N42" s="40">
        <f t="shared" si="60"/>
        <v>6000</v>
      </c>
      <c r="O42" s="41">
        <f t="shared" si="60"/>
        <v>0</v>
      </c>
      <c r="P42" s="42">
        <f t="shared" si="60"/>
        <v>6000</v>
      </c>
      <c r="Q42" s="40">
        <f t="shared" si="60"/>
        <v>4300</v>
      </c>
      <c r="R42" s="41">
        <f t="shared" si="60"/>
        <v>15000</v>
      </c>
      <c r="S42" s="42">
        <f t="shared" si="60"/>
        <v>19300</v>
      </c>
      <c r="T42" s="40">
        <f t="shared" si="60"/>
        <v>24277</v>
      </c>
      <c r="U42" s="41">
        <f t="shared" si="60"/>
        <v>0</v>
      </c>
      <c r="V42" s="42">
        <f t="shared" si="60"/>
        <v>24277</v>
      </c>
      <c r="W42" s="40">
        <f t="shared" si="60"/>
        <v>0</v>
      </c>
      <c r="X42" s="41">
        <f t="shared" si="60"/>
        <v>7097.1</v>
      </c>
      <c r="Y42" s="42">
        <f t="shared" si="60"/>
        <v>7097.1</v>
      </c>
      <c r="Z42" s="40">
        <f t="shared" si="60"/>
        <v>15849</v>
      </c>
      <c r="AA42" s="41">
        <f t="shared" si="60"/>
        <v>0</v>
      </c>
      <c r="AB42" s="42">
        <f t="shared" si="60"/>
        <v>15849</v>
      </c>
      <c r="AC42" s="40">
        <f t="shared" si="60"/>
        <v>4244.3500000000004</v>
      </c>
      <c r="AD42" s="41">
        <f t="shared" si="60"/>
        <v>0</v>
      </c>
      <c r="AE42" s="42">
        <f t="shared" si="60"/>
        <v>4244.3500000000004</v>
      </c>
      <c r="AF42" s="40">
        <f t="shared" si="60"/>
        <v>7850</v>
      </c>
      <c r="AG42" s="41">
        <f t="shared" si="60"/>
        <v>9000</v>
      </c>
      <c r="AH42" s="42">
        <f t="shared" si="60"/>
        <v>16850</v>
      </c>
      <c r="AI42" s="40">
        <f t="shared" si="60"/>
        <v>10356</v>
      </c>
      <c r="AJ42" s="41">
        <f t="shared" si="60"/>
        <v>8000</v>
      </c>
      <c r="AK42" s="42">
        <f t="shared" si="60"/>
        <v>18356</v>
      </c>
      <c r="AL42" s="40">
        <f t="shared" si="60"/>
        <v>1401.886</v>
      </c>
      <c r="AM42" s="41">
        <f t="shared" si="60"/>
        <v>6450</v>
      </c>
      <c r="AN42" s="42">
        <f t="shared" si="60"/>
        <v>7851.8860000000004</v>
      </c>
      <c r="AO42" s="40">
        <f t="shared" si="18"/>
        <v>159351.31668702289</v>
      </c>
      <c r="AP42" s="41">
        <f t="shared" si="48"/>
        <v>106567.1</v>
      </c>
      <c r="AQ42" s="42">
        <f>+SUM(AQ37:AQ41)</f>
        <v>265918.41668702289</v>
      </c>
      <c r="AR42" s="40">
        <f t="shared" ref="AR42:CA42" si="61">+SUM(AR37:AR41)</f>
        <v>20330</v>
      </c>
      <c r="AS42" s="41">
        <f t="shared" si="61"/>
        <v>0</v>
      </c>
      <c r="AT42" s="42">
        <f t="shared" si="61"/>
        <v>20330</v>
      </c>
      <c r="AU42" s="40">
        <f t="shared" si="61"/>
        <v>20742</v>
      </c>
      <c r="AV42" s="41">
        <f t="shared" si="61"/>
        <v>39756.730000000003</v>
      </c>
      <c r="AW42" s="42">
        <f t="shared" si="61"/>
        <v>60498.73</v>
      </c>
      <c r="AX42" s="40">
        <f t="shared" si="61"/>
        <v>19680</v>
      </c>
      <c r="AY42" s="41">
        <f t="shared" si="61"/>
        <v>67210</v>
      </c>
      <c r="AZ42" s="42">
        <f t="shared" si="61"/>
        <v>86890</v>
      </c>
      <c r="BA42" s="40">
        <f t="shared" si="61"/>
        <v>19357.633590000001</v>
      </c>
      <c r="BB42" s="41">
        <f t="shared" si="61"/>
        <v>10289</v>
      </c>
      <c r="BC42" s="42">
        <f t="shared" si="61"/>
        <v>29646.633590000001</v>
      </c>
      <c r="BD42" s="40">
        <f t="shared" si="61"/>
        <v>33598</v>
      </c>
      <c r="BE42" s="41">
        <f t="shared" si="61"/>
        <v>0</v>
      </c>
      <c r="BF42" s="42">
        <f t="shared" si="61"/>
        <v>33598</v>
      </c>
      <c r="BG42" s="40">
        <f t="shared" si="61"/>
        <v>13885</v>
      </c>
      <c r="BH42" s="41">
        <f t="shared" si="61"/>
        <v>39868</v>
      </c>
      <c r="BI42" s="42">
        <f t="shared" si="61"/>
        <v>53753</v>
      </c>
      <c r="BJ42" s="40">
        <f t="shared" si="61"/>
        <v>9185</v>
      </c>
      <c r="BK42" s="41">
        <f t="shared" si="61"/>
        <v>19647</v>
      </c>
      <c r="BL42" s="42">
        <f t="shared" si="61"/>
        <v>28832</v>
      </c>
      <c r="BM42" s="40">
        <f t="shared" si="61"/>
        <v>6307.15</v>
      </c>
      <c r="BN42" s="41">
        <f t="shared" si="61"/>
        <v>5000</v>
      </c>
      <c r="BO42" s="42">
        <f t="shared" si="61"/>
        <v>11307.15</v>
      </c>
      <c r="BP42" s="40">
        <f t="shared" si="61"/>
        <v>6755</v>
      </c>
      <c r="BQ42" s="41">
        <f t="shared" si="61"/>
        <v>11000</v>
      </c>
      <c r="BR42" s="42">
        <f t="shared" si="61"/>
        <v>17755</v>
      </c>
      <c r="BS42" s="40">
        <f t="shared" si="61"/>
        <v>2776</v>
      </c>
      <c r="BT42" s="41">
        <f t="shared" si="61"/>
        <v>0</v>
      </c>
      <c r="BU42" s="42">
        <f t="shared" si="61"/>
        <v>2776</v>
      </c>
      <c r="BV42" s="40">
        <f t="shared" si="61"/>
        <v>15945</v>
      </c>
      <c r="BW42" s="41">
        <f t="shared" si="61"/>
        <v>6378</v>
      </c>
      <c r="BX42" s="42">
        <f t="shared" si="61"/>
        <v>22323</v>
      </c>
      <c r="BY42" s="40">
        <f t="shared" si="61"/>
        <v>5111</v>
      </c>
      <c r="BZ42" s="41">
        <f t="shared" si="61"/>
        <v>4000</v>
      </c>
      <c r="CA42" s="42">
        <f t="shared" si="61"/>
        <v>9111</v>
      </c>
      <c r="CB42" s="40">
        <f t="shared" si="19"/>
        <v>173671.78358999998</v>
      </c>
      <c r="CC42" s="41">
        <f t="shared" si="13"/>
        <v>203148.73</v>
      </c>
      <c r="CD42" s="42">
        <f>+SUM(CD37:CD41)</f>
        <v>376820.51358999999</v>
      </c>
      <c r="CE42" s="40">
        <f t="shared" ref="CE42:DN42" si="62">+SUM(CE37:CE41)</f>
        <v>27244</v>
      </c>
      <c r="CF42" s="41">
        <f t="shared" si="62"/>
        <v>10000</v>
      </c>
      <c r="CG42" s="42">
        <f t="shared" si="62"/>
        <v>37244</v>
      </c>
      <c r="CH42" s="40">
        <f t="shared" si="62"/>
        <v>25491</v>
      </c>
      <c r="CI42" s="41">
        <f t="shared" si="62"/>
        <v>4000</v>
      </c>
      <c r="CJ42" s="42">
        <f t="shared" si="62"/>
        <v>29491</v>
      </c>
      <c r="CK42" s="40">
        <f t="shared" si="62"/>
        <v>26820</v>
      </c>
      <c r="CL42" s="41">
        <f t="shared" si="62"/>
        <v>13950</v>
      </c>
      <c r="CM42" s="42">
        <f t="shared" si="62"/>
        <v>40770</v>
      </c>
      <c r="CN42" s="40">
        <f t="shared" si="62"/>
        <v>32786</v>
      </c>
      <c r="CO42" s="41">
        <f t="shared" si="62"/>
        <v>2499.5279999999998</v>
      </c>
      <c r="CP42" s="42">
        <f t="shared" si="62"/>
        <v>35285.527999999998</v>
      </c>
      <c r="CQ42" s="40">
        <f t="shared" si="62"/>
        <v>7305</v>
      </c>
      <c r="CR42" s="41">
        <f t="shared" si="62"/>
        <v>14500</v>
      </c>
      <c r="CS42" s="42">
        <f t="shared" si="62"/>
        <v>21805</v>
      </c>
      <c r="CT42" s="40">
        <f t="shared" si="62"/>
        <v>0</v>
      </c>
      <c r="CU42" s="41">
        <f t="shared" si="62"/>
        <v>0</v>
      </c>
      <c r="CV42" s="42">
        <f t="shared" si="62"/>
        <v>0</v>
      </c>
      <c r="CW42" s="40">
        <f t="shared" si="62"/>
        <v>0</v>
      </c>
      <c r="CX42" s="41">
        <f t="shared" si="62"/>
        <v>0</v>
      </c>
      <c r="CY42" s="42">
        <f t="shared" si="62"/>
        <v>0</v>
      </c>
      <c r="CZ42" s="40">
        <f t="shared" si="62"/>
        <v>0</v>
      </c>
      <c r="DA42" s="41">
        <f t="shared" si="62"/>
        <v>0</v>
      </c>
      <c r="DB42" s="42">
        <f t="shared" si="62"/>
        <v>0</v>
      </c>
      <c r="DC42" s="40">
        <f t="shared" si="62"/>
        <v>0</v>
      </c>
      <c r="DD42" s="41">
        <f t="shared" si="62"/>
        <v>0</v>
      </c>
      <c r="DE42" s="42">
        <f t="shared" si="62"/>
        <v>0</v>
      </c>
      <c r="DF42" s="40">
        <f t="shared" si="62"/>
        <v>0</v>
      </c>
      <c r="DG42" s="41">
        <f t="shared" si="62"/>
        <v>0</v>
      </c>
      <c r="DH42" s="42">
        <f t="shared" si="62"/>
        <v>0</v>
      </c>
      <c r="DI42" s="40">
        <f t="shared" si="62"/>
        <v>0</v>
      </c>
      <c r="DJ42" s="41">
        <f t="shared" si="62"/>
        <v>0</v>
      </c>
      <c r="DK42" s="42">
        <f t="shared" si="62"/>
        <v>0</v>
      </c>
      <c r="DL42" s="40">
        <f t="shared" si="62"/>
        <v>0</v>
      </c>
      <c r="DM42" s="41">
        <f t="shared" si="62"/>
        <v>0</v>
      </c>
      <c r="DN42" s="42">
        <f t="shared" si="62"/>
        <v>0</v>
      </c>
      <c r="DO42" s="40">
        <f t="shared" si="20"/>
        <v>119646</v>
      </c>
      <c r="DP42" s="41">
        <f t="shared" si="49"/>
        <v>44949.527999999998</v>
      </c>
      <c r="DQ42" s="42">
        <f>+SUM(DQ37:DQ41)</f>
        <v>164595.52799999999</v>
      </c>
    </row>
    <row r="43" spans="2:121" x14ac:dyDescent="0.25">
      <c r="B43" s="182"/>
      <c r="C43" s="174"/>
      <c r="D43" s="82" t="s">
        <v>60</v>
      </c>
      <c r="E43" s="43"/>
      <c r="F43" s="38"/>
      <c r="G43" s="44"/>
      <c r="H43" s="43"/>
      <c r="I43" s="38"/>
      <c r="J43" s="44"/>
      <c r="K43" s="43"/>
      <c r="L43" s="38"/>
      <c r="M43" s="44"/>
      <c r="N43" s="43"/>
      <c r="O43" s="38"/>
      <c r="P43" s="44"/>
      <c r="Q43" s="43"/>
      <c r="R43" s="38"/>
      <c r="S43" s="44"/>
      <c r="T43" s="43"/>
      <c r="U43" s="38"/>
      <c r="V43" s="44"/>
      <c r="W43" s="43"/>
      <c r="X43" s="38"/>
      <c r="Y43" s="44"/>
      <c r="Z43" s="43"/>
      <c r="AA43" s="38"/>
      <c r="AB43" s="44"/>
      <c r="AC43" s="43"/>
      <c r="AD43" s="38"/>
      <c r="AE43" s="44"/>
      <c r="AF43" s="43"/>
      <c r="AG43" s="38"/>
      <c r="AH43" s="44"/>
      <c r="AI43" s="43"/>
      <c r="AJ43" s="38"/>
      <c r="AK43" s="44"/>
      <c r="AL43" s="43"/>
      <c r="AM43" s="38"/>
      <c r="AN43" s="44"/>
      <c r="AO43" s="43">
        <f t="shared" si="18"/>
        <v>0</v>
      </c>
      <c r="AP43" s="38">
        <f t="shared" si="48"/>
        <v>0</v>
      </c>
      <c r="AQ43" s="44"/>
      <c r="AR43" s="43"/>
      <c r="AS43" s="38"/>
      <c r="AT43" s="44"/>
      <c r="AU43" s="43"/>
      <c r="AV43" s="38"/>
      <c r="AW43" s="44"/>
      <c r="AX43" s="43"/>
      <c r="AY43" s="38"/>
      <c r="AZ43" s="44"/>
      <c r="BA43" s="43"/>
      <c r="BB43" s="38"/>
      <c r="BC43" s="44"/>
      <c r="BD43" s="43"/>
      <c r="BE43" s="38"/>
      <c r="BF43" s="44"/>
      <c r="BG43" s="43"/>
      <c r="BH43" s="38"/>
      <c r="BI43" s="44"/>
      <c r="BJ43" s="43"/>
      <c r="BK43" s="38"/>
      <c r="BL43" s="44"/>
      <c r="BM43" s="43"/>
      <c r="BN43" s="38"/>
      <c r="BO43" s="44"/>
      <c r="BP43" s="43"/>
      <c r="BQ43" s="38"/>
      <c r="BR43" s="44"/>
      <c r="BS43" s="43"/>
      <c r="BT43" s="38"/>
      <c r="BU43" s="44"/>
      <c r="BV43" s="43"/>
      <c r="BW43" s="38"/>
      <c r="BX43" s="44"/>
      <c r="BY43" s="43"/>
      <c r="BZ43" s="38"/>
      <c r="CA43" s="44"/>
      <c r="CB43" s="43">
        <f t="shared" si="19"/>
        <v>0</v>
      </c>
      <c r="CC43" s="38">
        <f t="shared" si="13"/>
        <v>0</v>
      </c>
      <c r="CD43" s="44"/>
      <c r="CE43" s="43"/>
      <c r="CF43" s="38"/>
      <c r="CG43" s="44"/>
      <c r="CH43" s="43"/>
      <c r="CI43" s="38"/>
      <c r="CJ43" s="44"/>
      <c r="CK43" s="43"/>
      <c r="CL43" s="38"/>
      <c r="CM43" s="44"/>
      <c r="CN43" s="43"/>
      <c r="CO43" s="38"/>
      <c r="CP43" s="44"/>
      <c r="CQ43" s="43"/>
      <c r="CR43" s="38"/>
      <c r="CS43" s="44"/>
      <c r="CT43" s="43"/>
      <c r="CU43" s="38"/>
      <c r="CV43" s="44"/>
      <c r="CW43" s="43"/>
      <c r="CX43" s="38"/>
      <c r="CY43" s="44"/>
      <c r="CZ43" s="43"/>
      <c r="DA43" s="38"/>
      <c r="DB43" s="44"/>
      <c r="DC43" s="43"/>
      <c r="DD43" s="38"/>
      <c r="DE43" s="44"/>
      <c r="DF43" s="43"/>
      <c r="DG43" s="38"/>
      <c r="DH43" s="44"/>
      <c r="DI43" s="43"/>
      <c r="DJ43" s="38"/>
      <c r="DK43" s="44"/>
      <c r="DL43" s="43"/>
      <c r="DM43" s="38"/>
      <c r="DN43" s="44"/>
      <c r="DO43" s="43">
        <f t="shared" si="20"/>
        <v>0</v>
      </c>
      <c r="DP43" s="38">
        <f t="shared" si="49"/>
        <v>0</v>
      </c>
      <c r="DQ43" s="44"/>
    </row>
    <row r="44" spans="2:121" x14ac:dyDescent="0.25">
      <c r="B44" s="182"/>
      <c r="C44" s="174"/>
      <c r="D44" s="79" t="s">
        <v>61</v>
      </c>
      <c r="E44" s="33">
        <v>0</v>
      </c>
      <c r="F44" s="34">
        <v>0</v>
      </c>
      <c r="G44" s="36">
        <f>SUM(E44:F44)</f>
        <v>0</v>
      </c>
      <c r="H44" s="33">
        <v>0</v>
      </c>
      <c r="I44" s="34">
        <v>0</v>
      </c>
      <c r="J44" s="36">
        <f>SUM(H44:I44)</f>
        <v>0</v>
      </c>
      <c r="K44" s="33">
        <v>0</v>
      </c>
      <c r="L44" s="34">
        <v>0</v>
      </c>
      <c r="M44" s="36">
        <f>SUM(K44:L44)</f>
        <v>0</v>
      </c>
      <c r="N44" s="33">
        <v>0</v>
      </c>
      <c r="O44" s="34">
        <v>0</v>
      </c>
      <c r="P44" s="36">
        <f>SUM(N44:O44)</f>
        <v>0</v>
      </c>
      <c r="Q44" s="33">
        <v>0</v>
      </c>
      <c r="R44" s="34">
        <v>0</v>
      </c>
      <c r="S44" s="36">
        <f>SUM(Q44:R44)</f>
        <v>0</v>
      </c>
      <c r="T44" s="33">
        <v>0</v>
      </c>
      <c r="U44" s="34">
        <v>0</v>
      </c>
      <c r="V44" s="36">
        <f>SUM(T44:U44)</f>
        <v>0</v>
      </c>
      <c r="W44" s="33">
        <v>0</v>
      </c>
      <c r="X44" s="34">
        <v>0</v>
      </c>
      <c r="Y44" s="36">
        <f>SUM(W44:X44)</f>
        <v>0</v>
      </c>
      <c r="Z44" s="33">
        <v>0</v>
      </c>
      <c r="AA44" s="34">
        <v>0</v>
      </c>
      <c r="AB44" s="36">
        <f>SUM(Z44:AA44)</f>
        <v>0</v>
      </c>
      <c r="AC44" s="33">
        <v>0</v>
      </c>
      <c r="AD44" s="34">
        <v>0</v>
      </c>
      <c r="AE44" s="36">
        <f>SUM(AC44:AD44)</f>
        <v>0</v>
      </c>
      <c r="AF44" s="33">
        <v>0</v>
      </c>
      <c r="AG44" s="34">
        <v>0</v>
      </c>
      <c r="AH44" s="36">
        <f>SUM(AF44:AG44)</f>
        <v>0</v>
      </c>
      <c r="AI44" s="33">
        <v>0</v>
      </c>
      <c r="AJ44" s="34">
        <v>0</v>
      </c>
      <c r="AK44" s="36">
        <f>SUM(AI44:AJ44)</f>
        <v>0</v>
      </c>
      <c r="AL44" s="33">
        <v>0</v>
      </c>
      <c r="AM44" s="34">
        <v>0</v>
      </c>
      <c r="AN44" s="36">
        <f>SUM(AL44:AM44)</f>
        <v>0</v>
      </c>
      <c r="AO44" s="33">
        <f t="shared" si="18"/>
        <v>0</v>
      </c>
      <c r="AP44" s="34">
        <f t="shared" si="48"/>
        <v>0</v>
      </c>
      <c r="AQ44" s="36">
        <f>SUM(AO44:AP44)</f>
        <v>0</v>
      </c>
      <c r="AR44" s="33">
        <v>0</v>
      </c>
      <c r="AS44" s="34">
        <v>0</v>
      </c>
      <c r="AT44" s="36">
        <f>SUM(AR44:AS44)</f>
        <v>0</v>
      </c>
      <c r="AU44" s="33">
        <v>0</v>
      </c>
      <c r="AV44" s="34">
        <v>0</v>
      </c>
      <c r="AW44" s="36">
        <f>SUM(AU44:AV44)</f>
        <v>0</v>
      </c>
      <c r="AX44" s="33">
        <v>0</v>
      </c>
      <c r="AY44" s="34">
        <v>0</v>
      </c>
      <c r="AZ44" s="36">
        <f>SUM(AX44:AY44)</f>
        <v>0</v>
      </c>
      <c r="BA44" s="33">
        <v>0</v>
      </c>
      <c r="BB44" s="34">
        <v>0</v>
      </c>
      <c r="BC44" s="36">
        <f>SUM(BA44:BB44)</f>
        <v>0</v>
      </c>
      <c r="BD44" s="33">
        <v>0</v>
      </c>
      <c r="BE44" s="34">
        <v>0</v>
      </c>
      <c r="BF44" s="36">
        <f>SUM(BD44:BE44)</f>
        <v>0</v>
      </c>
      <c r="BG44" s="33">
        <v>0</v>
      </c>
      <c r="BH44" s="34">
        <v>0</v>
      </c>
      <c r="BI44" s="36">
        <f>SUM(BG44:BH44)</f>
        <v>0</v>
      </c>
      <c r="BJ44" s="33">
        <v>0</v>
      </c>
      <c r="BK44" s="34">
        <v>0</v>
      </c>
      <c r="BL44" s="36">
        <f>SUM(BJ44:BK44)</f>
        <v>0</v>
      </c>
      <c r="BM44" s="33">
        <v>0</v>
      </c>
      <c r="BN44" s="34">
        <v>0</v>
      </c>
      <c r="BO44" s="36">
        <f>SUM(BM44:BN44)</f>
        <v>0</v>
      </c>
      <c r="BP44" s="33">
        <v>0</v>
      </c>
      <c r="BQ44" s="34">
        <v>0</v>
      </c>
      <c r="BR44" s="36">
        <f>SUM(BP44:BQ44)</f>
        <v>0</v>
      </c>
      <c r="BS44" s="33">
        <v>0</v>
      </c>
      <c r="BT44" s="34">
        <v>0</v>
      </c>
      <c r="BU44" s="36">
        <f>SUM(BS44:BT44)</f>
        <v>0</v>
      </c>
      <c r="BV44" s="33">
        <v>0</v>
      </c>
      <c r="BW44" s="34">
        <v>0</v>
      </c>
      <c r="BX44" s="36">
        <f>SUM(BV44:BW44)</f>
        <v>0</v>
      </c>
      <c r="BY44" s="33">
        <v>0</v>
      </c>
      <c r="BZ44" s="34">
        <v>0</v>
      </c>
      <c r="CA44" s="36">
        <f>SUM(BY44:BZ44)</f>
        <v>0</v>
      </c>
      <c r="CB44" s="33">
        <f t="shared" si="19"/>
        <v>0</v>
      </c>
      <c r="CC44" s="34">
        <f t="shared" si="13"/>
        <v>0</v>
      </c>
      <c r="CD44" s="36">
        <f>SUM(CB44:CC44)</f>
        <v>0</v>
      </c>
      <c r="CE44" s="33">
        <v>0</v>
      </c>
      <c r="CF44" s="34">
        <v>0</v>
      </c>
      <c r="CG44" s="36">
        <f>SUM(CE44:CF44)</f>
        <v>0</v>
      </c>
      <c r="CH44" s="33">
        <v>0</v>
      </c>
      <c r="CI44" s="34">
        <v>0</v>
      </c>
      <c r="CJ44" s="36">
        <f>SUM(CH44:CI44)</f>
        <v>0</v>
      </c>
      <c r="CK44" s="33">
        <v>0</v>
      </c>
      <c r="CL44" s="34">
        <v>0</v>
      </c>
      <c r="CM44" s="36">
        <f>(CK44+CL44)</f>
        <v>0</v>
      </c>
      <c r="CN44" s="33">
        <v>0</v>
      </c>
      <c r="CO44" s="34">
        <v>0</v>
      </c>
      <c r="CP44" s="36">
        <f>(CN44+CO44)</f>
        <v>0</v>
      </c>
      <c r="CQ44" s="33">
        <v>0</v>
      </c>
      <c r="CR44" s="34">
        <v>0</v>
      </c>
      <c r="CS44" s="36">
        <f>SUM(CQ44:CR44)</f>
        <v>0</v>
      </c>
      <c r="CT44" s="33">
        <v>0</v>
      </c>
      <c r="CU44" s="34">
        <v>0</v>
      </c>
      <c r="CV44" s="36">
        <f>SUM(CT44:CU44)</f>
        <v>0</v>
      </c>
      <c r="CW44" s="33">
        <v>0</v>
      </c>
      <c r="CX44" s="34">
        <v>0</v>
      </c>
      <c r="CY44" s="36">
        <f>SUM(CW44:CX44)</f>
        <v>0</v>
      </c>
      <c r="CZ44" s="33">
        <v>0</v>
      </c>
      <c r="DA44" s="34">
        <v>0</v>
      </c>
      <c r="DB44" s="36">
        <f>SUM(CZ44:DA44)</f>
        <v>0</v>
      </c>
      <c r="DC44" s="33">
        <v>0</v>
      </c>
      <c r="DD44" s="34">
        <v>0</v>
      </c>
      <c r="DE44" s="36">
        <f>SUM(DC44:DD44)</f>
        <v>0</v>
      </c>
      <c r="DF44" s="33">
        <v>0</v>
      </c>
      <c r="DG44" s="34">
        <v>0</v>
      </c>
      <c r="DH44" s="36">
        <f>SUM(DF44:DG44)</f>
        <v>0</v>
      </c>
      <c r="DI44" s="33">
        <v>0</v>
      </c>
      <c r="DJ44" s="34">
        <v>0</v>
      </c>
      <c r="DK44" s="36">
        <f>SUM(DI44:DJ44)</f>
        <v>0</v>
      </c>
      <c r="DL44" s="33">
        <v>0</v>
      </c>
      <c r="DM44" s="34">
        <v>0</v>
      </c>
      <c r="DN44" s="36">
        <f>SUM(DL44:DM44)</f>
        <v>0</v>
      </c>
      <c r="DO44" s="33">
        <f t="shared" si="20"/>
        <v>0</v>
      </c>
      <c r="DP44" s="34">
        <f t="shared" si="49"/>
        <v>0</v>
      </c>
      <c r="DQ44" s="36">
        <f>SUM(DO44:DP44)</f>
        <v>0</v>
      </c>
    </row>
    <row r="45" spans="2:121" x14ac:dyDescent="0.25">
      <c r="B45" s="182"/>
      <c r="C45" s="174"/>
      <c r="D45" s="80" t="s">
        <v>62</v>
      </c>
      <c r="E45" s="46">
        <f>E44</f>
        <v>0</v>
      </c>
      <c r="F45" s="47">
        <f>F44</f>
        <v>0</v>
      </c>
      <c r="G45" s="53">
        <f>SUM(E45:F45)</f>
        <v>0</v>
      </c>
      <c r="H45" s="46">
        <f>H44</f>
        <v>0</v>
      </c>
      <c r="I45" s="47">
        <f>I44</f>
        <v>0</v>
      </c>
      <c r="J45" s="53">
        <f>SUM(H45:I45)</f>
        <v>0</v>
      </c>
      <c r="K45" s="46">
        <f>K44</f>
        <v>0</v>
      </c>
      <c r="L45" s="47">
        <f>L44</f>
        <v>0</v>
      </c>
      <c r="M45" s="53">
        <f>SUM(K45:L45)</f>
        <v>0</v>
      </c>
      <c r="N45" s="46">
        <f>N44</f>
        <v>0</v>
      </c>
      <c r="O45" s="47">
        <f>O44</f>
        <v>0</v>
      </c>
      <c r="P45" s="53">
        <f>SUM(N45:O45)</f>
        <v>0</v>
      </c>
      <c r="Q45" s="46">
        <f>Q44</f>
        <v>0</v>
      </c>
      <c r="R45" s="47">
        <f>R44</f>
        <v>0</v>
      </c>
      <c r="S45" s="53">
        <f>SUM(Q45:R45)</f>
        <v>0</v>
      </c>
      <c r="T45" s="46">
        <f>T44</f>
        <v>0</v>
      </c>
      <c r="U45" s="47">
        <f>U44</f>
        <v>0</v>
      </c>
      <c r="V45" s="53">
        <f>SUM(T45:U45)</f>
        <v>0</v>
      </c>
      <c r="W45" s="46">
        <f>W44</f>
        <v>0</v>
      </c>
      <c r="X45" s="47">
        <f>X44</f>
        <v>0</v>
      </c>
      <c r="Y45" s="53">
        <f>SUM(W45:X45)</f>
        <v>0</v>
      </c>
      <c r="Z45" s="46">
        <f>Z44</f>
        <v>0</v>
      </c>
      <c r="AA45" s="47">
        <f>AA44</f>
        <v>0</v>
      </c>
      <c r="AB45" s="53">
        <f>SUM(Z45:AA45)</f>
        <v>0</v>
      </c>
      <c r="AC45" s="46">
        <f>AC44</f>
        <v>0</v>
      </c>
      <c r="AD45" s="47">
        <f>AD44</f>
        <v>0</v>
      </c>
      <c r="AE45" s="53">
        <f>SUM(AC45:AD45)</f>
        <v>0</v>
      </c>
      <c r="AF45" s="46">
        <f>AF44</f>
        <v>0</v>
      </c>
      <c r="AG45" s="47">
        <f>AG44</f>
        <v>0</v>
      </c>
      <c r="AH45" s="53">
        <f>SUM(AF45:AG45)</f>
        <v>0</v>
      </c>
      <c r="AI45" s="46">
        <f>AI44</f>
        <v>0</v>
      </c>
      <c r="AJ45" s="47">
        <f>AJ44</f>
        <v>0</v>
      </c>
      <c r="AK45" s="53">
        <f>SUM(AI45:AJ45)</f>
        <v>0</v>
      </c>
      <c r="AL45" s="46">
        <f>AL44</f>
        <v>0</v>
      </c>
      <c r="AM45" s="47">
        <f>AM44</f>
        <v>0</v>
      </c>
      <c r="AN45" s="53">
        <f>SUM(AL45:AM45)</f>
        <v>0</v>
      </c>
      <c r="AO45" s="46">
        <f t="shared" si="18"/>
        <v>0</v>
      </c>
      <c r="AP45" s="47">
        <f t="shared" si="48"/>
        <v>0</v>
      </c>
      <c r="AQ45" s="53">
        <f>SUM(AO45:AP45)</f>
        <v>0</v>
      </c>
      <c r="AR45" s="46">
        <f>AR44</f>
        <v>0</v>
      </c>
      <c r="AS45" s="47">
        <f>AS44</f>
        <v>0</v>
      </c>
      <c r="AT45" s="53">
        <f>SUM(AR45:AS45)</f>
        <v>0</v>
      </c>
      <c r="AU45" s="46">
        <f>AU44</f>
        <v>0</v>
      </c>
      <c r="AV45" s="47">
        <f>AV44</f>
        <v>0</v>
      </c>
      <c r="AW45" s="53">
        <f>SUM(AU45:AV45)</f>
        <v>0</v>
      </c>
      <c r="AX45" s="46">
        <f>AX44</f>
        <v>0</v>
      </c>
      <c r="AY45" s="47">
        <f>AY44</f>
        <v>0</v>
      </c>
      <c r="AZ45" s="53">
        <f>SUM(AX45:AY45)</f>
        <v>0</v>
      </c>
      <c r="BA45" s="46">
        <f>BA44</f>
        <v>0</v>
      </c>
      <c r="BB45" s="47">
        <f>BB44</f>
        <v>0</v>
      </c>
      <c r="BC45" s="53">
        <f>SUM(BA45:BB45)</f>
        <v>0</v>
      </c>
      <c r="BD45" s="46">
        <f>BD44</f>
        <v>0</v>
      </c>
      <c r="BE45" s="47">
        <f>BE44</f>
        <v>0</v>
      </c>
      <c r="BF45" s="53">
        <f>SUM(BD45:BE45)</f>
        <v>0</v>
      </c>
      <c r="BG45" s="46">
        <f>BG44</f>
        <v>0</v>
      </c>
      <c r="BH45" s="47">
        <f>BH44</f>
        <v>0</v>
      </c>
      <c r="BI45" s="53">
        <f>SUM(BG45:BH45)</f>
        <v>0</v>
      </c>
      <c r="BJ45" s="46">
        <f>BJ44</f>
        <v>0</v>
      </c>
      <c r="BK45" s="47">
        <f>BK44</f>
        <v>0</v>
      </c>
      <c r="BL45" s="53">
        <f>SUM(BJ45:BK45)</f>
        <v>0</v>
      </c>
      <c r="BM45" s="46">
        <f>BM44</f>
        <v>0</v>
      </c>
      <c r="BN45" s="47">
        <f>BN44</f>
        <v>0</v>
      </c>
      <c r="BO45" s="53">
        <f>SUM(BM45:BN45)</f>
        <v>0</v>
      </c>
      <c r="BP45" s="46">
        <f>BP44</f>
        <v>0</v>
      </c>
      <c r="BQ45" s="47">
        <f>BQ44</f>
        <v>0</v>
      </c>
      <c r="BR45" s="53">
        <f>SUM(BP45:BQ45)</f>
        <v>0</v>
      </c>
      <c r="BS45" s="46">
        <f>BS44</f>
        <v>0</v>
      </c>
      <c r="BT45" s="47">
        <f>BT44</f>
        <v>0</v>
      </c>
      <c r="BU45" s="53">
        <f>SUM(BS45:BT45)</f>
        <v>0</v>
      </c>
      <c r="BV45" s="46">
        <f>BV44</f>
        <v>0</v>
      </c>
      <c r="BW45" s="47">
        <f>BW44</f>
        <v>0</v>
      </c>
      <c r="BX45" s="53">
        <f>SUM(BV45:BW45)</f>
        <v>0</v>
      </c>
      <c r="BY45" s="46">
        <f>BY44</f>
        <v>0</v>
      </c>
      <c r="BZ45" s="47">
        <f>BZ44</f>
        <v>0</v>
      </c>
      <c r="CA45" s="53">
        <f>SUM(BY45:BZ45)</f>
        <v>0</v>
      </c>
      <c r="CB45" s="46">
        <f t="shared" si="19"/>
        <v>0</v>
      </c>
      <c r="CC45" s="47">
        <f t="shared" si="13"/>
        <v>0</v>
      </c>
      <c r="CD45" s="53">
        <f>SUM(CB45:CC45)</f>
        <v>0</v>
      </c>
      <c r="CE45" s="46">
        <f>CE44</f>
        <v>0</v>
      </c>
      <c r="CF45" s="47">
        <f>CF44</f>
        <v>0</v>
      </c>
      <c r="CG45" s="53">
        <f>SUM(CE45:CF45)</f>
        <v>0</v>
      </c>
      <c r="CH45" s="46">
        <f>CH44</f>
        <v>0</v>
      </c>
      <c r="CI45" s="47">
        <f>CI44</f>
        <v>0</v>
      </c>
      <c r="CJ45" s="53">
        <f>SUM(CH45:CI45)</f>
        <v>0</v>
      </c>
      <c r="CK45" s="46">
        <f>CK44</f>
        <v>0</v>
      </c>
      <c r="CL45" s="47">
        <f>CL44</f>
        <v>0</v>
      </c>
      <c r="CM45" s="53">
        <f>SUM(CK45:CL45)</f>
        <v>0</v>
      </c>
      <c r="CN45" s="46">
        <f>CN44</f>
        <v>0</v>
      </c>
      <c r="CO45" s="47">
        <f>CO44</f>
        <v>0</v>
      </c>
      <c r="CP45" s="53">
        <f>SUM(CN45:CO45)</f>
        <v>0</v>
      </c>
      <c r="CQ45" s="46">
        <f>CQ44</f>
        <v>0</v>
      </c>
      <c r="CR45" s="47">
        <f>CR44</f>
        <v>0</v>
      </c>
      <c r="CS45" s="53">
        <f>SUM(CQ45:CR45)</f>
        <v>0</v>
      </c>
      <c r="CT45" s="46">
        <f>CT44</f>
        <v>0</v>
      </c>
      <c r="CU45" s="47">
        <f>CU44</f>
        <v>0</v>
      </c>
      <c r="CV45" s="53">
        <f>SUM(CT45:CU45)</f>
        <v>0</v>
      </c>
      <c r="CW45" s="46">
        <f>CW44</f>
        <v>0</v>
      </c>
      <c r="CX45" s="47">
        <f>CX44</f>
        <v>0</v>
      </c>
      <c r="CY45" s="53">
        <f>SUM(CW45:CX45)</f>
        <v>0</v>
      </c>
      <c r="CZ45" s="46">
        <f>CZ44</f>
        <v>0</v>
      </c>
      <c r="DA45" s="47">
        <f>DA44</f>
        <v>0</v>
      </c>
      <c r="DB45" s="53">
        <f>SUM(CZ45:DA45)</f>
        <v>0</v>
      </c>
      <c r="DC45" s="46">
        <f>DC44</f>
        <v>0</v>
      </c>
      <c r="DD45" s="47">
        <f>DD44</f>
        <v>0</v>
      </c>
      <c r="DE45" s="53">
        <f>SUM(DC45:DD45)</f>
        <v>0</v>
      </c>
      <c r="DF45" s="46">
        <f>DF44</f>
        <v>0</v>
      </c>
      <c r="DG45" s="47">
        <f>DG44</f>
        <v>0</v>
      </c>
      <c r="DH45" s="53">
        <f>SUM(DF45:DG45)</f>
        <v>0</v>
      </c>
      <c r="DI45" s="46">
        <f>DI44</f>
        <v>0</v>
      </c>
      <c r="DJ45" s="47">
        <f>DJ44</f>
        <v>0</v>
      </c>
      <c r="DK45" s="53">
        <f>SUM(DI45:DJ45)</f>
        <v>0</v>
      </c>
      <c r="DL45" s="46">
        <f>DL44</f>
        <v>0</v>
      </c>
      <c r="DM45" s="47">
        <f>DM44</f>
        <v>0</v>
      </c>
      <c r="DN45" s="53">
        <f>SUM(DL45:DM45)</f>
        <v>0</v>
      </c>
      <c r="DO45" s="46">
        <f t="shared" si="20"/>
        <v>0</v>
      </c>
      <c r="DP45" s="47">
        <f t="shared" si="49"/>
        <v>0</v>
      </c>
      <c r="DQ45" s="53">
        <f>SUM(DO45:DP45)</f>
        <v>0</v>
      </c>
    </row>
    <row r="46" spans="2:121" s="85" customFormat="1" ht="19.5" thickBot="1" x14ac:dyDescent="0.35">
      <c r="B46" s="182"/>
      <c r="C46" s="175"/>
      <c r="D46" s="28" t="s">
        <v>64</v>
      </c>
      <c r="E46" s="49">
        <f t="shared" ref="E46:AN46" si="63">+E42+E35+E45</f>
        <v>30383.576335877868</v>
      </c>
      <c r="F46" s="50">
        <f t="shared" si="63"/>
        <v>510564.76199999999</v>
      </c>
      <c r="G46" s="51">
        <f t="shared" si="63"/>
        <v>540948.33833587787</v>
      </c>
      <c r="H46" s="49">
        <f t="shared" si="63"/>
        <v>20155.097480916047</v>
      </c>
      <c r="I46" s="50">
        <f t="shared" si="63"/>
        <v>386887.75600000005</v>
      </c>
      <c r="J46" s="51">
        <f t="shared" si="63"/>
        <v>407042.85348091606</v>
      </c>
      <c r="K46" s="49">
        <f t="shared" si="63"/>
        <v>39844.456488549629</v>
      </c>
      <c r="L46" s="50">
        <f t="shared" si="63"/>
        <v>577540.13000000012</v>
      </c>
      <c r="M46" s="51">
        <f t="shared" si="63"/>
        <v>617384.58648854983</v>
      </c>
      <c r="N46" s="49">
        <f t="shared" si="63"/>
        <v>9539.5343511450556</v>
      </c>
      <c r="O46" s="50">
        <f t="shared" si="63"/>
        <v>486339.89</v>
      </c>
      <c r="P46" s="51">
        <f t="shared" si="63"/>
        <v>495879.42435114505</v>
      </c>
      <c r="Q46" s="49">
        <f t="shared" si="63"/>
        <v>300211.35877862596</v>
      </c>
      <c r="R46" s="50">
        <f t="shared" si="63"/>
        <v>453626.95</v>
      </c>
      <c r="S46" s="51">
        <f t="shared" si="63"/>
        <v>753838.30877862591</v>
      </c>
      <c r="T46" s="49">
        <f t="shared" si="63"/>
        <v>34379.045801526729</v>
      </c>
      <c r="U46" s="50">
        <f t="shared" si="63"/>
        <v>363810.18320610689</v>
      </c>
      <c r="V46" s="51">
        <f t="shared" si="63"/>
        <v>398189.22900763364</v>
      </c>
      <c r="W46" s="49">
        <f t="shared" si="63"/>
        <v>2108.2442748091726</v>
      </c>
      <c r="X46" s="50">
        <f t="shared" si="63"/>
        <v>396297.38099999994</v>
      </c>
      <c r="Y46" s="51">
        <f t="shared" si="63"/>
        <v>398405.62527480914</v>
      </c>
      <c r="Z46" s="49">
        <f t="shared" si="63"/>
        <v>55574.599236641232</v>
      </c>
      <c r="AA46" s="50">
        <f t="shared" si="63"/>
        <v>340385.93700000003</v>
      </c>
      <c r="AB46" s="51">
        <f t="shared" si="63"/>
        <v>395960.53623664129</v>
      </c>
      <c r="AC46" s="49">
        <f t="shared" si="63"/>
        <v>6423.4000000000005</v>
      </c>
      <c r="AD46" s="50">
        <f t="shared" si="63"/>
        <v>434713.1</v>
      </c>
      <c r="AE46" s="51">
        <f t="shared" si="63"/>
        <v>441136.49999999994</v>
      </c>
      <c r="AF46" s="49">
        <f t="shared" si="63"/>
        <v>20560.152671755732</v>
      </c>
      <c r="AG46" s="50">
        <f t="shared" si="63"/>
        <v>530989.83000000007</v>
      </c>
      <c r="AH46" s="51">
        <f t="shared" si="63"/>
        <v>551549.98267175583</v>
      </c>
      <c r="AI46" s="49">
        <f t="shared" si="63"/>
        <v>10356</v>
      </c>
      <c r="AJ46" s="50">
        <f t="shared" si="63"/>
        <v>515033.12</v>
      </c>
      <c r="AK46" s="51">
        <f t="shared" si="63"/>
        <v>525389.12</v>
      </c>
      <c r="AL46" s="49">
        <f t="shared" si="63"/>
        <v>5926.8860000000004</v>
      </c>
      <c r="AM46" s="50">
        <f t="shared" si="63"/>
        <v>477152.90299999999</v>
      </c>
      <c r="AN46" s="51">
        <f t="shared" si="63"/>
        <v>483079.78899999999</v>
      </c>
      <c r="AO46" s="49">
        <f t="shared" si="18"/>
        <v>535462.35141984758</v>
      </c>
      <c r="AP46" s="50">
        <f t="shared" si="48"/>
        <v>5473341.9422061071</v>
      </c>
      <c r="AQ46" s="51">
        <f>+AQ42+AQ35+AQ45</f>
        <v>6008804.2936259545</v>
      </c>
      <c r="AR46" s="49">
        <f t="shared" ref="AR46:CA46" si="64">+AR42+AR35+AR45</f>
        <v>20330</v>
      </c>
      <c r="AS46" s="50">
        <f t="shared" si="64"/>
        <v>368249.38</v>
      </c>
      <c r="AT46" s="51">
        <f t="shared" si="64"/>
        <v>388579.38</v>
      </c>
      <c r="AU46" s="49">
        <f t="shared" si="64"/>
        <v>20742</v>
      </c>
      <c r="AV46" s="50">
        <f t="shared" si="64"/>
        <v>325898.65999999997</v>
      </c>
      <c r="AW46" s="51">
        <f t="shared" si="64"/>
        <v>346640.66</v>
      </c>
      <c r="AX46" s="49">
        <f t="shared" si="64"/>
        <v>19680</v>
      </c>
      <c r="AY46" s="50">
        <f t="shared" si="64"/>
        <v>460895.93</v>
      </c>
      <c r="AZ46" s="51">
        <f t="shared" si="64"/>
        <v>480575.93</v>
      </c>
      <c r="BA46" s="49">
        <f t="shared" si="64"/>
        <v>19357.633590000001</v>
      </c>
      <c r="BB46" s="50">
        <f t="shared" si="64"/>
        <v>375514.66</v>
      </c>
      <c r="BC46" s="51">
        <f t="shared" si="64"/>
        <v>394872.29358999996</v>
      </c>
      <c r="BD46" s="49">
        <f t="shared" si="64"/>
        <v>33598</v>
      </c>
      <c r="BE46" s="50">
        <f t="shared" si="64"/>
        <v>403176.84299999999</v>
      </c>
      <c r="BF46" s="51">
        <f t="shared" si="64"/>
        <v>436774.84299999999</v>
      </c>
      <c r="BG46" s="49">
        <f t="shared" si="64"/>
        <v>14634.7022901</v>
      </c>
      <c r="BH46" s="50">
        <f t="shared" si="64"/>
        <v>433304.56</v>
      </c>
      <c r="BI46" s="51">
        <f t="shared" si="64"/>
        <v>447939.26229009998</v>
      </c>
      <c r="BJ46" s="49">
        <f t="shared" si="64"/>
        <v>10821.832061000001</v>
      </c>
      <c r="BK46" s="50">
        <f t="shared" si="64"/>
        <v>635770.80000000005</v>
      </c>
      <c r="BL46" s="51">
        <f t="shared" si="64"/>
        <v>646592.6320610001</v>
      </c>
      <c r="BM46" s="49">
        <f t="shared" si="64"/>
        <v>8820.6767175339992</v>
      </c>
      <c r="BN46" s="50">
        <f t="shared" si="64"/>
        <v>582389.83100000001</v>
      </c>
      <c r="BO46" s="51">
        <f t="shared" si="64"/>
        <v>591210.50771753397</v>
      </c>
      <c r="BP46" s="49">
        <f t="shared" si="64"/>
        <v>7433.5687023</v>
      </c>
      <c r="BQ46" s="50">
        <f t="shared" si="64"/>
        <v>625368.02899999998</v>
      </c>
      <c r="BR46" s="51">
        <f t="shared" si="64"/>
        <v>632801.59770229994</v>
      </c>
      <c r="BS46" s="49">
        <f t="shared" si="64"/>
        <v>4955.9236639999999</v>
      </c>
      <c r="BT46" s="50">
        <f t="shared" si="64"/>
        <v>521944.679</v>
      </c>
      <c r="BU46" s="51">
        <f t="shared" si="64"/>
        <v>526900.60266400001</v>
      </c>
      <c r="BV46" s="49">
        <f t="shared" si="64"/>
        <v>18643.179389000001</v>
      </c>
      <c r="BW46" s="50">
        <f t="shared" si="64"/>
        <v>464715.71399999998</v>
      </c>
      <c r="BX46" s="51">
        <f t="shared" si="64"/>
        <v>483358.89338899998</v>
      </c>
      <c r="BY46" s="49">
        <f t="shared" si="64"/>
        <v>11917</v>
      </c>
      <c r="BZ46" s="50">
        <f t="shared" si="64"/>
        <v>432375.85629999998</v>
      </c>
      <c r="CA46" s="51">
        <f t="shared" si="64"/>
        <v>444292.85629999998</v>
      </c>
      <c r="CB46" s="49">
        <f t="shared" si="19"/>
        <v>190934.51641393398</v>
      </c>
      <c r="CC46" s="50">
        <f t="shared" si="13"/>
        <v>5629604.9422999993</v>
      </c>
      <c r="CD46" s="51">
        <f>+CD42+CD35+CD45</f>
        <v>5820539.4587139338</v>
      </c>
      <c r="CE46" s="49">
        <f t="shared" ref="CE46:DN46" si="65">+CE42+CE35+CE45</f>
        <v>27245.236641220999</v>
      </c>
      <c r="CF46" s="50">
        <f t="shared" si="65"/>
        <v>545183.61399999994</v>
      </c>
      <c r="CG46" s="51">
        <f t="shared" si="65"/>
        <v>572428.85064122092</v>
      </c>
      <c r="CH46" s="49">
        <f t="shared" si="65"/>
        <v>91265.229009999995</v>
      </c>
      <c r="CI46" s="50">
        <f t="shared" si="65"/>
        <v>539620.84600000002</v>
      </c>
      <c r="CJ46" s="51">
        <f t="shared" si="65"/>
        <v>630886.07501000003</v>
      </c>
      <c r="CK46" s="49">
        <f t="shared" si="65"/>
        <v>30974.896947000001</v>
      </c>
      <c r="CL46" s="50">
        <f t="shared" si="65"/>
        <v>614929.74300000002</v>
      </c>
      <c r="CM46" s="51">
        <f t="shared" si="65"/>
        <v>645904.63994699996</v>
      </c>
      <c r="CN46" s="49">
        <f t="shared" si="65"/>
        <v>35531.229008000002</v>
      </c>
      <c r="CO46" s="50">
        <f t="shared" si="65"/>
        <v>479059.04300000001</v>
      </c>
      <c r="CP46" s="51">
        <f t="shared" si="65"/>
        <v>514590.272008</v>
      </c>
      <c r="CQ46" s="49">
        <f t="shared" si="65"/>
        <v>9126.9236639999999</v>
      </c>
      <c r="CR46" s="50">
        <f t="shared" si="65"/>
        <v>591997.14199999999</v>
      </c>
      <c r="CS46" s="51">
        <f t="shared" si="65"/>
        <v>601124.06566399999</v>
      </c>
      <c r="CT46" s="49">
        <f t="shared" si="65"/>
        <v>0</v>
      </c>
      <c r="CU46" s="50">
        <f t="shared" si="65"/>
        <v>0</v>
      </c>
      <c r="CV46" s="51">
        <f t="shared" si="65"/>
        <v>0</v>
      </c>
      <c r="CW46" s="49">
        <f t="shared" si="65"/>
        <v>0</v>
      </c>
      <c r="CX46" s="50">
        <f t="shared" si="65"/>
        <v>0</v>
      </c>
      <c r="CY46" s="51">
        <f t="shared" si="65"/>
        <v>0</v>
      </c>
      <c r="CZ46" s="49">
        <f t="shared" si="65"/>
        <v>0</v>
      </c>
      <c r="DA46" s="50">
        <f t="shared" si="65"/>
        <v>0</v>
      </c>
      <c r="DB46" s="51">
        <f t="shared" si="65"/>
        <v>0</v>
      </c>
      <c r="DC46" s="49">
        <f t="shared" si="65"/>
        <v>0</v>
      </c>
      <c r="DD46" s="50">
        <f t="shared" si="65"/>
        <v>0</v>
      </c>
      <c r="DE46" s="51">
        <f t="shared" si="65"/>
        <v>0</v>
      </c>
      <c r="DF46" s="49">
        <f t="shared" si="65"/>
        <v>0</v>
      </c>
      <c r="DG46" s="50">
        <f t="shared" si="65"/>
        <v>0</v>
      </c>
      <c r="DH46" s="51">
        <f t="shared" si="65"/>
        <v>0</v>
      </c>
      <c r="DI46" s="49">
        <f t="shared" si="65"/>
        <v>0</v>
      </c>
      <c r="DJ46" s="50">
        <f t="shared" si="65"/>
        <v>0</v>
      </c>
      <c r="DK46" s="51">
        <f t="shared" si="65"/>
        <v>0</v>
      </c>
      <c r="DL46" s="49">
        <f t="shared" si="65"/>
        <v>0</v>
      </c>
      <c r="DM46" s="50">
        <f t="shared" si="65"/>
        <v>0</v>
      </c>
      <c r="DN46" s="51">
        <f t="shared" si="65"/>
        <v>0</v>
      </c>
      <c r="DO46" s="49">
        <f t="shared" si="20"/>
        <v>194143.51527022099</v>
      </c>
      <c r="DP46" s="50">
        <f t="shared" si="49"/>
        <v>2770790.3879999998</v>
      </c>
      <c r="DQ46" s="51">
        <f>+DQ42+DQ35+DQ45</f>
        <v>2964933.9032702208</v>
      </c>
    </row>
    <row r="47" spans="2:121" x14ac:dyDescent="0.25">
      <c r="B47" s="182"/>
      <c r="C47" s="173" t="s">
        <v>28</v>
      </c>
      <c r="D47" s="86" t="s">
        <v>48</v>
      </c>
      <c r="E47" s="43"/>
      <c r="F47" s="38"/>
      <c r="G47" s="44"/>
      <c r="H47" s="43"/>
      <c r="I47" s="38"/>
      <c r="J47" s="44"/>
      <c r="K47" s="43"/>
      <c r="L47" s="38"/>
      <c r="M47" s="44"/>
      <c r="N47" s="43"/>
      <c r="O47" s="38"/>
      <c r="P47" s="44"/>
      <c r="Q47" s="43"/>
      <c r="R47" s="38"/>
      <c r="S47" s="44"/>
      <c r="T47" s="43"/>
      <c r="U47" s="38"/>
      <c r="V47" s="44"/>
      <c r="W47" s="43"/>
      <c r="X47" s="38"/>
      <c r="Y47" s="44"/>
      <c r="Z47" s="43"/>
      <c r="AA47" s="38"/>
      <c r="AB47" s="44"/>
      <c r="AC47" s="43"/>
      <c r="AD47" s="38"/>
      <c r="AE47" s="44"/>
      <c r="AF47" s="43"/>
      <c r="AG47" s="38"/>
      <c r="AH47" s="44"/>
      <c r="AI47" s="43"/>
      <c r="AJ47" s="38"/>
      <c r="AK47" s="44"/>
      <c r="AL47" s="43"/>
      <c r="AM47" s="38"/>
      <c r="AN47" s="44"/>
      <c r="AO47" s="43">
        <f t="shared" si="18"/>
        <v>0</v>
      </c>
      <c r="AP47" s="38">
        <f t="shared" si="48"/>
        <v>0</v>
      </c>
      <c r="AQ47" s="44"/>
      <c r="AR47" s="43"/>
      <c r="AS47" s="38"/>
      <c r="AT47" s="44"/>
      <c r="AU47" s="43"/>
      <c r="AV47" s="38"/>
      <c r="AW47" s="44"/>
      <c r="AX47" s="43"/>
      <c r="AY47" s="38"/>
      <c r="AZ47" s="44"/>
      <c r="BA47" s="43"/>
      <c r="BB47" s="38"/>
      <c r="BC47" s="44"/>
      <c r="BD47" s="43"/>
      <c r="BE47" s="38"/>
      <c r="BF47" s="44"/>
      <c r="BG47" s="43"/>
      <c r="BH47" s="38"/>
      <c r="BI47" s="44"/>
      <c r="BJ47" s="43"/>
      <c r="BK47" s="38"/>
      <c r="BL47" s="44"/>
      <c r="BM47" s="43"/>
      <c r="BN47" s="38"/>
      <c r="BO47" s="44"/>
      <c r="BP47" s="43"/>
      <c r="BQ47" s="38"/>
      <c r="BR47" s="44"/>
      <c r="BS47" s="43"/>
      <c r="BT47" s="38"/>
      <c r="BU47" s="44"/>
      <c r="BV47" s="43"/>
      <c r="BW47" s="38"/>
      <c r="BX47" s="44"/>
      <c r="BY47" s="43"/>
      <c r="BZ47" s="38"/>
      <c r="CA47" s="44"/>
      <c r="CB47" s="43">
        <f t="shared" si="19"/>
        <v>0</v>
      </c>
      <c r="CC47" s="38">
        <f t="shared" si="13"/>
        <v>0</v>
      </c>
      <c r="CD47" s="44"/>
      <c r="CE47" s="43"/>
      <c r="CF47" s="38"/>
      <c r="CG47" s="44"/>
      <c r="CH47" s="43"/>
      <c r="CI47" s="38"/>
      <c r="CJ47" s="44"/>
      <c r="CK47" s="43"/>
      <c r="CL47" s="38"/>
      <c r="CM47" s="44"/>
      <c r="CN47" s="43"/>
      <c r="CO47" s="38"/>
      <c r="CP47" s="44"/>
      <c r="CQ47" s="43"/>
      <c r="CR47" s="38"/>
      <c r="CS47" s="44"/>
      <c r="CT47" s="43"/>
      <c r="CU47" s="38"/>
      <c r="CV47" s="44"/>
      <c r="CW47" s="43"/>
      <c r="CX47" s="38"/>
      <c r="CY47" s="44"/>
      <c r="CZ47" s="43"/>
      <c r="DA47" s="38"/>
      <c r="DB47" s="44"/>
      <c r="DC47" s="43"/>
      <c r="DD47" s="38"/>
      <c r="DE47" s="44"/>
      <c r="DF47" s="43"/>
      <c r="DG47" s="38"/>
      <c r="DH47" s="44"/>
      <c r="DI47" s="43"/>
      <c r="DJ47" s="38"/>
      <c r="DK47" s="44"/>
      <c r="DL47" s="43"/>
      <c r="DM47" s="38"/>
      <c r="DN47" s="44"/>
      <c r="DO47" s="43">
        <f t="shared" si="20"/>
        <v>0</v>
      </c>
      <c r="DP47" s="38">
        <f t="shared" si="49"/>
        <v>0</v>
      </c>
      <c r="DQ47" s="44"/>
    </row>
    <row r="48" spans="2:121" x14ac:dyDescent="0.25">
      <c r="B48" s="182"/>
      <c r="C48" s="174"/>
      <c r="D48" s="79" t="s">
        <v>49</v>
      </c>
      <c r="E48" s="37">
        <v>80161.098569599984</v>
      </c>
      <c r="F48" s="35">
        <v>113123.04012197179</v>
      </c>
      <c r="G48" s="36">
        <f>SUM(E48:F48)</f>
        <v>193284.13869157177</v>
      </c>
      <c r="H48" s="37">
        <v>80489.808207847353</v>
      </c>
      <c r="I48" s="35">
        <v>128532.1772819</v>
      </c>
      <c r="J48" s="36">
        <f t="shared" ref="J48:J50" si="66">SUM(H48:I48)</f>
        <v>209021.98548974737</v>
      </c>
      <c r="K48" s="37">
        <v>594825.23803559993</v>
      </c>
      <c r="L48" s="35">
        <v>262644.04989869997</v>
      </c>
      <c r="M48" s="36">
        <f t="shared" ref="M48:M50" si="67">SUM(K48:L48)</f>
        <v>857469.28793429991</v>
      </c>
      <c r="N48" s="37">
        <v>110945.26</v>
      </c>
      <c r="O48" s="35">
        <v>233173.56446969998</v>
      </c>
      <c r="P48" s="36">
        <f t="shared" ref="P48:P50" si="68">SUM(N48:O48)</f>
        <v>344118.82446969999</v>
      </c>
      <c r="Q48" s="37">
        <v>69551.317999999999</v>
      </c>
      <c r="R48" s="35">
        <v>673267.68844330008</v>
      </c>
      <c r="S48" s="36">
        <f t="shared" ref="S48:S50" si="69">SUM(Q48:R48)</f>
        <v>742819.00644330005</v>
      </c>
      <c r="T48" s="37">
        <v>164068.70905059995</v>
      </c>
      <c r="U48" s="35">
        <v>271774.66519560001</v>
      </c>
      <c r="V48" s="36">
        <f t="shared" ref="V48:V50" si="70">SUM(T48:U48)</f>
        <v>435843.37424619996</v>
      </c>
      <c r="W48" s="37">
        <v>193976.78963693129</v>
      </c>
      <c r="X48" s="35">
        <v>188405.83873630001</v>
      </c>
      <c r="Y48" s="36">
        <f t="shared" ref="Y48:Y50" si="71">SUM(W48:X48)</f>
        <v>382382.62837323127</v>
      </c>
      <c r="Z48" s="37">
        <v>129886.44892489999</v>
      </c>
      <c r="AA48" s="35">
        <v>62089.801049499998</v>
      </c>
      <c r="AB48" s="36">
        <f>SUM(Z48,AA48)</f>
        <v>191976.24997439998</v>
      </c>
      <c r="AC48" s="37">
        <v>124716.17947022901</v>
      </c>
      <c r="AD48" s="35">
        <v>190238.39779810002</v>
      </c>
      <c r="AE48" s="36">
        <f>SUM(AC48,AD48)</f>
        <v>314954.57726832904</v>
      </c>
      <c r="AF48" s="37">
        <v>70532.537109672528</v>
      </c>
      <c r="AG48" s="35">
        <v>194111.89418519998</v>
      </c>
      <c r="AH48" s="36">
        <f>SUM(AF48,AG48)</f>
        <v>264644.43129487254</v>
      </c>
      <c r="AI48" s="37">
        <v>165309.05962905724</v>
      </c>
      <c r="AJ48" s="35">
        <v>268769.27945440001</v>
      </c>
      <c r="AK48" s="36">
        <f>SUM(AI48,AJ48)</f>
        <v>434078.33908345725</v>
      </c>
      <c r="AL48" s="37">
        <v>166718.73121460303</v>
      </c>
      <c r="AM48" s="35">
        <v>123183.71134680003</v>
      </c>
      <c r="AN48" s="36">
        <f>SUM(AL48,AM48)</f>
        <v>289902.44256140303</v>
      </c>
      <c r="AO48" s="37">
        <f t="shared" si="18"/>
        <v>1951181.1778490404</v>
      </c>
      <c r="AP48" s="35">
        <f t="shared" si="48"/>
        <v>2709314.1079814713</v>
      </c>
      <c r="AQ48" s="36">
        <f>SUM(AO48,AP48)</f>
        <v>4660495.2858305117</v>
      </c>
      <c r="AR48" s="37">
        <v>27404.476839999999</v>
      </c>
      <c r="AS48" s="35">
        <v>186550.6778</v>
      </c>
      <c r="AT48" s="36">
        <f>SUM(AR48,AS48)</f>
        <v>213955.15463999999</v>
      </c>
      <c r="AU48" s="37">
        <v>179041.21849999999</v>
      </c>
      <c r="AV48" s="35">
        <v>66624.003030000007</v>
      </c>
      <c r="AW48" s="36">
        <f>SUM(AU48,AV48)</f>
        <v>245665.22152999998</v>
      </c>
      <c r="AX48" s="37">
        <v>124155.85980000001</v>
      </c>
      <c r="AY48" s="35">
        <v>219090.21419999999</v>
      </c>
      <c r="AZ48" s="36">
        <f>SUM(AX48,AY48)</f>
        <v>343246.07400000002</v>
      </c>
      <c r="BA48" s="37">
        <v>156736.25289999999</v>
      </c>
      <c r="BB48" s="35">
        <v>667744.14610000001</v>
      </c>
      <c r="BC48" s="36">
        <f>SUM(BA48,BB48)</f>
        <v>824480.39899999998</v>
      </c>
      <c r="BD48" s="37">
        <v>126146.3875</v>
      </c>
      <c r="BE48" s="35">
        <v>222836.4326</v>
      </c>
      <c r="BF48" s="36">
        <f>SUM(BD48,BE48)</f>
        <v>348982.82010000001</v>
      </c>
      <c r="BG48" s="37">
        <v>595585.13320000004</v>
      </c>
      <c r="BH48" s="35">
        <v>504861.83679999999</v>
      </c>
      <c r="BI48" s="36">
        <f>SUM(BG48,BH48)</f>
        <v>1100446.97</v>
      </c>
      <c r="BJ48" s="37">
        <v>76700.356</v>
      </c>
      <c r="BK48" s="35">
        <v>252500.54749999999</v>
      </c>
      <c r="BL48" s="36">
        <f>SUM(BJ48,BK48)</f>
        <v>329200.90350000001</v>
      </c>
      <c r="BM48" s="37">
        <v>120651.764</v>
      </c>
      <c r="BN48" s="35">
        <v>199964.71720000001</v>
      </c>
      <c r="BO48" s="36">
        <f>SUM(BM48,BN48)</f>
        <v>320616.48120000004</v>
      </c>
      <c r="BP48" s="37">
        <v>103971.0389</v>
      </c>
      <c r="BQ48" s="35">
        <v>2470290.6869999999</v>
      </c>
      <c r="BR48" s="36">
        <f>SUM(BP48,BQ48)</f>
        <v>2574261.7259</v>
      </c>
      <c r="BS48" s="37">
        <v>48299.045149999998</v>
      </c>
      <c r="BT48" s="35">
        <v>740305.42260000005</v>
      </c>
      <c r="BU48" s="36">
        <f>SUM(BS48,BT48)</f>
        <v>788604.46775000007</v>
      </c>
      <c r="BV48" s="37">
        <v>28021.68</v>
      </c>
      <c r="BW48" s="35">
        <v>85546.198059999995</v>
      </c>
      <c r="BX48" s="36">
        <f>SUM(BV48,BW48)</f>
        <v>113567.87805999999</v>
      </c>
      <c r="BY48" s="37">
        <v>87453.84375</v>
      </c>
      <c r="BZ48" s="35">
        <v>28525.563890000001</v>
      </c>
      <c r="CA48" s="36">
        <f>SUM(BY48,BZ48)</f>
        <v>115979.40764</v>
      </c>
      <c r="CB48" s="37">
        <f t="shared" si="19"/>
        <v>1674167.0565399996</v>
      </c>
      <c r="CC48" s="35">
        <f t="shared" si="13"/>
        <v>5644840.4467799999</v>
      </c>
      <c r="CD48" s="36">
        <f>SUM(CB48,CC48)</f>
        <v>7319007.5033199992</v>
      </c>
      <c r="CE48" s="37">
        <v>148490.70740000001</v>
      </c>
      <c r="CF48" s="35">
        <v>83423.376799999998</v>
      </c>
      <c r="CG48" s="36">
        <v>231914.08420000001</v>
      </c>
      <c r="CH48" s="37">
        <v>4205.4411449999998</v>
      </c>
      <c r="CI48" s="35">
        <v>109243.7874</v>
      </c>
      <c r="CJ48" s="36">
        <f>SUM(CH48,CI48)</f>
        <v>113449.22854500001</v>
      </c>
      <c r="CK48" s="37">
        <v>214127.19</v>
      </c>
      <c r="CL48" s="35">
        <v>28763.958129999999</v>
      </c>
      <c r="CM48" s="36">
        <f>SUM(CK48,CL48)</f>
        <v>242891.14812999999</v>
      </c>
      <c r="CN48" s="37">
        <v>51806.083720000002</v>
      </c>
      <c r="CO48" s="35">
        <v>155386.55009999999</v>
      </c>
      <c r="CP48" s="36">
        <f>SUM(CN48,CO48)</f>
        <v>207192.63381999999</v>
      </c>
      <c r="CQ48" s="37">
        <v>76717.368419999999</v>
      </c>
      <c r="CR48" s="35">
        <v>48990.705710000002</v>
      </c>
      <c r="CS48" s="36">
        <f>SUM(CQ48,CR48)</f>
        <v>125708.07412999999</v>
      </c>
      <c r="CT48" s="37"/>
      <c r="CU48" s="35"/>
      <c r="CV48" s="36"/>
      <c r="CW48" s="37"/>
      <c r="CX48" s="35"/>
      <c r="CY48" s="36"/>
      <c r="CZ48" s="37"/>
      <c r="DA48" s="35"/>
      <c r="DB48" s="36"/>
      <c r="DC48" s="37"/>
      <c r="DD48" s="35"/>
      <c r="DE48" s="36"/>
      <c r="DF48" s="37"/>
      <c r="DG48" s="35"/>
      <c r="DH48" s="36"/>
      <c r="DI48" s="37"/>
      <c r="DJ48" s="35"/>
      <c r="DK48" s="36"/>
      <c r="DL48" s="37"/>
      <c r="DM48" s="35"/>
      <c r="DN48" s="36"/>
      <c r="DO48" s="37">
        <f t="shared" si="20"/>
        <v>495346.79068500001</v>
      </c>
      <c r="DP48" s="35">
        <f t="shared" si="49"/>
        <v>425808.37813999999</v>
      </c>
      <c r="DQ48" s="36">
        <f>SUM(DO48,DP48)</f>
        <v>921155.16882500006</v>
      </c>
    </row>
    <row r="49" spans="2:121" x14ac:dyDescent="0.25">
      <c r="B49" s="182"/>
      <c r="C49" s="174"/>
      <c r="D49" s="79" t="s">
        <v>50</v>
      </c>
      <c r="E49" s="37">
        <v>85021.002950399983</v>
      </c>
      <c r="F49" s="35">
        <v>39444.309867600001</v>
      </c>
      <c r="G49" s="36">
        <f t="shared" ref="G49:G50" si="72">SUM(E49:F49)</f>
        <v>124465.31281799998</v>
      </c>
      <c r="H49" s="37">
        <v>49970.130000000005</v>
      </c>
      <c r="I49" s="35">
        <v>23332.75</v>
      </c>
      <c r="J49" s="36">
        <f t="shared" si="66"/>
        <v>73302.880000000005</v>
      </c>
      <c r="K49" s="37">
        <v>48516.250730200001</v>
      </c>
      <c r="L49" s="35">
        <v>55784.073363300005</v>
      </c>
      <c r="M49" s="36">
        <f t="shared" si="67"/>
        <v>104300.32409350001</v>
      </c>
      <c r="N49" s="37">
        <v>61727.733048800008</v>
      </c>
      <c r="O49" s="35"/>
      <c r="P49" s="36">
        <f t="shared" si="68"/>
        <v>61727.733048800008</v>
      </c>
      <c r="Q49" s="37">
        <v>45511.408827200001</v>
      </c>
      <c r="R49" s="35">
        <v>41912.952150000005</v>
      </c>
      <c r="S49" s="36">
        <f t="shared" si="69"/>
        <v>87424.360977200005</v>
      </c>
      <c r="T49" s="37">
        <v>37994.935352</v>
      </c>
      <c r="U49" s="35"/>
      <c r="V49" s="36">
        <f t="shared" si="70"/>
        <v>37994.935352</v>
      </c>
      <c r="W49" s="37">
        <v>106915.11762010001</v>
      </c>
      <c r="X49" s="35">
        <v>39481.962259599997</v>
      </c>
      <c r="Y49" s="36">
        <f t="shared" si="71"/>
        <v>146397.0798797</v>
      </c>
      <c r="Z49" s="37">
        <v>114765.57799999999</v>
      </c>
      <c r="AA49" s="35">
        <v>8153</v>
      </c>
      <c r="AB49" s="36">
        <f>SUM(Z49,AA49)</f>
        <v>122918.57799999999</v>
      </c>
      <c r="AC49" s="37">
        <v>16903.197011199998</v>
      </c>
      <c r="AD49" s="35">
        <v>6965.1456200000002</v>
      </c>
      <c r="AE49" s="36">
        <f>SUM(AC49,AD49)</f>
        <v>23868.342631199997</v>
      </c>
      <c r="AF49" s="37">
        <v>13283.736000000001</v>
      </c>
      <c r="AG49" s="35">
        <v>65525.098167938981</v>
      </c>
      <c r="AH49" s="36">
        <f>SUM(AF49,AG49)</f>
        <v>78808.834167938985</v>
      </c>
      <c r="AI49" s="37">
        <v>103</v>
      </c>
      <c r="AJ49" s="35">
        <v>7473</v>
      </c>
      <c r="AK49" s="36">
        <f>SUM(AI49,AJ49)</f>
        <v>7576</v>
      </c>
      <c r="AL49" s="37">
        <v>57721.066000000006</v>
      </c>
      <c r="AM49" s="35">
        <v>27402.98</v>
      </c>
      <c r="AN49" s="36">
        <f>SUM(AL49,AM49)</f>
        <v>85124.046000000002</v>
      </c>
      <c r="AO49" s="37">
        <f t="shared" si="18"/>
        <v>638433.15553990006</v>
      </c>
      <c r="AP49" s="35">
        <f t="shared" si="48"/>
        <v>315475.27142843895</v>
      </c>
      <c r="AQ49" s="36">
        <f>SUM(AO49,AP49)</f>
        <v>953908.42696833902</v>
      </c>
      <c r="AR49" s="37">
        <v>86058.426000000007</v>
      </c>
      <c r="AS49" s="35">
        <v>49755.261129999999</v>
      </c>
      <c r="AT49" s="36">
        <f>SUM(AR49,AS49)</f>
        <v>135813.68713000001</v>
      </c>
      <c r="AU49" s="37">
        <v>4242.7280000000001</v>
      </c>
      <c r="AV49" s="35"/>
      <c r="AW49" s="36">
        <f>SUM(AU49,AV49)</f>
        <v>4242.7280000000001</v>
      </c>
      <c r="AX49" s="37">
        <v>105770.90640000001</v>
      </c>
      <c r="AY49" s="35">
        <v>346457.69209999999</v>
      </c>
      <c r="AZ49" s="36">
        <f>SUM(AX49,AY49)</f>
        <v>452228.59849999996</v>
      </c>
      <c r="BA49" s="37">
        <v>409604.53899999999</v>
      </c>
      <c r="BB49" s="35">
        <v>49391.51</v>
      </c>
      <c r="BC49" s="36">
        <f>SUM(BA49,BB49)</f>
        <v>458996.049</v>
      </c>
      <c r="BD49" s="37">
        <v>143842.15890000001</v>
      </c>
      <c r="BE49" s="35">
        <v>222836.4326</v>
      </c>
      <c r="BF49" s="36">
        <f>SUM(BD49,BE49)</f>
        <v>366678.59149999998</v>
      </c>
      <c r="BG49" s="37">
        <v>115546.079</v>
      </c>
      <c r="BH49" s="35">
        <v>13129.456319999999</v>
      </c>
      <c r="BI49" s="36">
        <f>SUM(BG49,BH49)</f>
        <v>128675.53532</v>
      </c>
      <c r="BJ49" s="37">
        <v>99047.581999999995</v>
      </c>
      <c r="BK49" s="35">
        <v>89842</v>
      </c>
      <c r="BL49" s="36">
        <f>SUM(BJ49,BK49)</f>
        <v>188889.58199999999</v>
      </c>
      <c r="BM49" s="37">
        <v>87798.642000000007</v>
      </c>
      <c r="BN49" s="35">
        <v>34983</v>
      </c>
      <c r="BO49" s="36">
        <f>SUM(BM49,BN49)</f>
        <v>122781.64200000001</v>
      </c>
      <c r="BP49" s="37">
        <v>10046.048870000001</v>
      </c>
      <c r="BQ49" s="35">
        <v>158988.23310000001</v>
      </c>
      <c r="BR49" s="36">
        <f>SUM(BP49,BQ49)</f>
        <v>169034.28197000001</v>
      </c>
      <c r="BS49" s="37">
        <v>29997.04609</v>
      </c>
      <c r="BT49" s="35">
        <v>274541.33380000002</v>
      </c>
      <c r="BU49" s="36">
        <f>SUM(BS49,BT49)</f>
        <v>304538.37989000004</v>
      </c>
      <c r="BV49" s="37">
        <v>174123.3824</v>
      </c>
      <c r="BW49" s="35">
        <v>77504.84362</v>
      </c>
      <c r="BX49" s="36">
        <f>SUM(BV49,BW49)</f>
        <v>251628.22602</v>
      </c>
      <c r="BY49" s="37">
        <v>143790.29300000001</v>
      </c>
      <c r="BZ49" s="35">
        <v>16153.28</v>
      </c>
      <c r="CA49" s="36">
        <f>SUM(BY49,BZ49)</f>
        <v>159943.573</v>
      </c>
      <c r="CB49" s="37">
        <f t="shared" si="19"/>
        <v>1409867.8316600001</v>
      </c>
      <c r="CC49" s="35">
        <f t="shared" si="13"/>
        <v>1333583.0426700001</v>
      </c>
      <c r="CD49" s="36">
        <f>SUM(CB49,CC49)</f>
        <v>2743450.87433</v>
      </c>
      <c r="CE49" s="37">
        <v>113351.7176</v>
      </c>
      <c r="CF49" s="35">
        <v>80272.432000000001</v>
      </c>
      <c r="CG49" s="36">
        <v>193624.1496</v>
      </c>
      <c r="CH49" s="37">
        <v>162579.4688</v>
      </c>
      <c r="CI49" s="35">
        <v>4206.7299999999996</v>
      </c>
      <c r="CJ49" s="36">
        <f>SUM(CH49,CI49)</f>
        <v>166786.19880000001</v>
      </c>
      <c r="CK49" s="37">
        <v>128770.7696</v>
      </c>
      <c r="CL49" s="35">
        <v>58973.310879999997</v>
      </c>
      <c r="CM49" s="36">
        <f>SUM(CK49,CL49)</f>
        <v>187744.08048</v>
      </c>
      <c r="CN49" s="37">
        <v>114383.40579999999</v>
      </c>
      <c r="CO49" s="35">
        <v>132906.5</v>
      </c>
      <c r="CP49" s="36">
        <f>SUM(CN49,CO49)</f>
        <v>247289.90580000001</v>
      </c>
      <c r="CQ49" s="37">
        <v>1053023.041</v>
      </c>
      <c r="CR49" s="35">
        <v>33252.901839999999</v>
      </c>
      <c r="CS49" s="36">
        <f>SUM(CQ49,CR49)</f>
        <v>1086275.9428399999</v>
      </c>
      <c r="CT49" s="37"/>
      <c r="CU49" s="35"/>
      <c r="CV49" s="36"/>
      <c r="CW49" s="37"/>
      <c r="CX49" s="35"/>
      <c r="CY49" s="36"/>
      <c r="CZ49" s="37"/>
      <c r="DA49" s="35"/>
      <c r="DB49" s="36"/>
      <c r="DC49" s="37"/>
      <c r="DD49" s="35"/>
      <c r="DE49" s="36"/>
      <c r="DF49" s="37"/>
      <c r="DG49" s="35"/>
      <c r="DH49" s="36"/>
      <c r="DI49" s="37"/>
      <c r="DJ49" s="35"/>
      <c r="DK49" s="36"/>
      <c r="DL49" s="37"/>
      <c r="DM49" s="35"/>
      <c r="DN49" s="36"/>
      <c r="DO49" s="37">
        <f t="shared" si="20"/>
        <v>1572108.4028</v>
      </c>
      <c r="DP49" s="35">
        <f t="shared" si="49"/>
        <v>309611.87472000002</v>
      </c>
      <c r="DQ49" s="36">
        <f>SUM(DO49,DP49)</f>
        <v>1881720.27752</v>
      </c>
    </row>
    <row r="50" spans="2:121" x14ac:dyDescent="0.25">
      <c r="B50" s="182"/>
      <c r="C50" s="174"/>
      <c r="D50" s="79" t="s">
        <v>51</v>
      </c>
      <c r="E50" s="37">
        <v>198300.51571348018</v>
      </c>
      <c r="F50" s="35">
        <v>25776.228973861835</v>
      </c>
      <c r="G50" s="36">
        <f t="shared" si="72"/>
        <v>224076.74468734203</v>
      </c>
      <c r="H50" s="37">
        <v>314860.28851761186</v>
      </c>
      <c r="I50" s="35">
        <v>84503.893155818325</v>
      </c>
      <c r="J50" s="36">
        <f t="shared" si="66"/>
        <v>399364.1816734302</v>
      </c>
      <c r="K50" s="37">
        <v>683870.93862921395</v>
      </c>
      <c r="L50" s="35">
        <v>125491.56841059697</v>
      </c>
      <c r="M50" s="36">
        <f t="shared" si="67"/>
        <v>809362.50703981088</v>
      </c>
      <c r="N50" s="37">
        <v>594653.49680552166</v>
      </c>
      <c r="O50" s="35">
        <v>2301295.1319467779</v>
      </c>
      <c r="P50" s="36">
        <f t="shared" si="68"/>
        <v>2895948.6287522996</v>
      </c>
      <c r="Q50" s="37">
        <v>1018729.6244269994</v>
      </c>
      <c r="R50" s="35">
        <v>2575986.0059488337</v>
      </c>
      <c r="S50" s="36">
        <f t="shared" si="69"/>
        <v>3594715.6303758333</v>
      </c>
      <c r="T50" s="37">
        <v>349487.33755686041</v>
      </c>
      <c r="U50" s="35">
        <v>236561.91354732137</v>
      </c>
      <c r="V50" s="36">
        <f t="shared" si="70"/>
        <v>586049.25110418175</v>
      </c>
      <c r="W50" s="37">
        <v>589956.04280805157</v>
      </c>
      <c r="X50" s="35">
        <v>983690.65766170924</v>
      </c>
      <c r="Y50" s="36">
        <f t="shared" si="71"/>
        <v>1573646.7004697607</v>
      </c>
      <c r="Z50" s="37">
        <v>453524.80439410708</v>
      </c>
      <c r="AA50" s="35">
        <v>130372.63595774506</v>
      </c>
      <c r="AB50" s="36">
        <f>SUM(Z50,AA50)</f>
        <v>583897.4403518521</v>
      </c>
      <c r="AC50" s="37">
        <v>799098.22228629072</v>
      </c>
      <c r="AD50" s="35">
        <v>33867.731369236644</v>
      </c>
      <c r="AE50" s="36">
        <f>SUM(AC50,AD50)</f>
        <v>832965.95365552732</v>
      </c>
      <c r="AF50" s="37">
        <v>709021.36316587823</v>
      </c>
      <c r="AG50" s="35">
        <v>67483.623269190852</v>
      </c>
      <c r="AH50" s="36">
        <f>SUM(AF50,AG50)</f>
        <v>776504.98643506912</v>
      </c>
      <c r="AI50" s="37">
        <v>546095.99177748105</v>
      </c>
      <c r="AJ50" s="35">
        <v>974816.58314400003</v>
      </c>
      <c r="AK50" s="36">
        <f>SUM(AI50,AJ50)</f>
        <v>1520912.5749214811</v>
      </c>
      <c r="AL50" s="37">
        <v>395379.668447481</v>
      </c>
      <c r="AM50" s="35">
        <v>353088.49365243426</v>
      </c>
      <c r="AN50" s="36">
        <f>SUM(AL50,AM50)</f>
        <v>748468.16209991532</v>
      </c>
      <c r="AO50" s="37">
        <f t="shared" si="18"/>
        <v>6652978.2945289779</v>
      </c>
      <c r="AP50" s="35">
        <f t="shared" si="48"/>
        <v>7892934.467037525</v>
      </c>
      <c r="AQ50" s="36">
        <f>SUM(AO50,AP50)</f>
        <v>14545912.761566503</v>
      </c>
      <c r="AR50" s="37">
        <v>549591.50139999995</v>
      </c>
      <c r="AS50" s="35">
        <v>153331.753</v>
      </c>
      <c r="AT50" s="36">
        <f>SUM(AR50,AS50)</f>
        <v>702923.25439999998</v>
      </c>
      <c r="AU50" s="37">
        <v>1000231.9179999999</v>
      </c>
      <c r="AV50" s="35">
        <v>131597.23139999999</v>
      </c>
      <c r="AW50" s="36">
        <f>SUM(AU50,AV50)</f>
        <v>1131829.1494</v>
      </c>
      <c r="AX50" s="37">
        <v>1503104.1240000001</v>
      </c>
      <c r="AY50" s="35">
        <v>126856.40330000001</v>
      </c>
      <c r="AZ50" s="36">
        <f>SUM(AX50,AY50)</f>
        <v>1629960.5273000002</v>
      </c>
      <c r="BA50" s="37">
        <v>891101.5564</v>
      </c>
      <c r="BB50" s="35">
        <v>70797.498160000003</v>
      </c>
      <c r="BC50" s="36">
        <f>SUM(BA50,BB50)</f>
        <v>961899.05455999996</v>
      </c>
      <c r="BD50" s="37">
        <v>547178.80119999999</v>
      </c>
      <c r="BE50" s="35">
        <v>114272.15059999999</v>
      </c>
      <c r="BF50" s="36">
        <f>SUM(BD50,BE50)</f>
        <v>661450.95179999992</v>
      </c>
      <c r="BG50" s="37">
        <v>548987.38100000005</v>
      </c>
      <c r="BH50" s="35">
        <v>169798.9553</v>
      </c>
      <c r="BI50" s="36">
        <f>SUM(BG50,BH50)</f>
        <v>718786.33630000008</v>
      </c>
      <c r="BJ50" s="37">
        <v>1064099.8659999999</v>
      </c>
      <c r="BK50" s="35">
        <v>5100</v>
      </c>
      <c r="BL50" s="36">
        <f>SUM(BJ50,BK50)</f>
        <v>1069199.8659999999</v>
      </c>
      <c r="BM50" s="37">
        <v>570028.62769999995</v>
      </c>
      <c r="BN50" s="35">
        <v>806715.53610000003</v>
      </c>
      <c r="BO50" s="36">
        <f>SUM(BM50,BN50)</f>
        <v>1376744.1638</v>
      </c>
      <c r="BP50" s="37">
        <v>638612.09329999995</v>
      </c>
      <c r="BQ50" s="35">
        <v>55924.535459999999</v>
      </c>
      <c r="BR50" s="36">
        <f>SUM(BP50,BQ50)</f>
        <v>694536.62875999999</v>
      </c>
      <c r="BS50" s="37">
        <v>522810.72389999998</v>
      </c>
      <c r="BT50" s="35">
        <v>38734.744350000001</v>
      </c>
      <c r="BU50" s="36">
        <f>SUM(BS50,BT50)</f>
        <v>561545.46825000003</v>
      </c>
      <c r="BV50" s="37">
        <v>1175628.7209999999</v>
      </c>
      <c r="BW50" s="35">
        <v>581248.37340000004</v>
      </c>
      <c r="BX50" s="36">
        <f>SUM(BV50,BW50)</f>
        <v>1756877.0943999998</v>
      </c>
      <c r="BY50" s="37">
        <v>639941.48939999996</v>
      </c>
      <c r="BZ50" s="35">
        <v>57783.749640000002</v>
      </c>
      <c r="CA50" s="36">
        <f>SUM(BY50,BZ50)</f>
        <v>697725.23904000001</v>
      </c>
      <c r="CB50" s="37">
        <f t="shared" si="19"/>
        <v>9651316.8032999989</v>
      </c>
      <c r="CC50" s="35">
        <f t="shared" si="13"/>
        <v>2312160.93071</v>
      </c>
      <c r="CD50" s="36">
        <f>SUM(CB50,CC50)</f>
        <v>11963477.73401</v>
      </c>
      <c r="CE50" s="37">
        <v>547467.03049999999</v>
      </c>
      <c r="CF50" s="35">
        <v>53209.357450000003</v>
      </c>
      <c r="CG50" s="36">
        <v>600676.38795</v>
      </c>
      <c r="CH50" s="37">
        <v>457535.64020000002</v>
      </c>
      <c r="CI50" s="35">
        <v>115181.7068</v>
      </c>
      <c r="CJ50" s="36">
        <f>SUM(CH50,CI50)</f>
        <v>572717.34700000007</v>
      </c>
      <c r="CK50" s="37">
        <v>519905.13419999997</v>
      </c>
      <c r="CL50" s="35">
        <v>181110.9466</v>
      </c>
      <c r="CM50" s="36">
        <f>SUM(CK50,CL50)</f>
        <v>701016.0808</v>
      </c>
      <c r="CN50" s="37">
        <v>686754.04299999995</v>
      </c>
      <c r="CO50" s="35">
        <v>87754.38566</v>
      </c>
      <c r="CP50" s="36">
        <f>SUM(CN50,CO50)</f>
        <v>774508.42865999998</v>
      </c>
      <c r="CQ50" s="37">
        <v>742230.8469</v>
      </c>
      <c r="CR50" s="35">
        <v>122796.929</v>
      </c>
      <c r="CS50" s="36">
        <f>SUM(CQ50,CR50)</f>
        <v>865027.77590000001</v>
      </c>
      <c r="CT50" s="37"/>
      <c r="CU50" s="35"/>
      <c r="CV50" s="36"/>
      <c r="CW50" s="37"/>
      <c r="CX50" s="35"/>
      <c r="CY50" s="36"/>
      <c r="CZ50" s="37"/>
      <c r="DA50" s="35"/>
      <c r="DB50" s="36"/>
      <c r="DC50" s="37"/>
      <c r="DD50" s="35"/>
      <c r="DE50" s="36"/>
      <c r="DF50" s="37"/>
      <c r="DG50" s="35"/>
      <c r="DH50" s="36"/>
      <c r="DI50" s="37"/>
      <c r="DJ50" s="35"/>
      <c r="DK50" s="36"/>
      <c r="DL50" s="37"/>
      <c r="DM50" s="35"/>
      <c r="DN50" s="36"/>
      <c r="DO50" s="37">
        <f t="shared" si="20"/>
        <v>2953892.6947999997</v>
      </c>
      <c r="DP50" s="35">
        <f t="shared" si="49"/>
        <v>560053.32551</v>
      </c>
      <c r="DQ50" s="36">
        <f>SUM(DO50,DP50)</f>
        <v>3513946.0203099996</v>
      </c>
    </row>
    <row r="51" spans="2:121" x14ac:dyDescent="0.25">
      <c r="B51" s="182"/>
      <c r="C51" s="174"/>
      <c r="D51" s="80" t="s">
        <v>52</v>
      </c>
      <c r="E51" s="40">
        <f t="shared" ref="E51:AN51" si="73">+SUM(E48:E50)</f>
        <v>363482.61723348015</v>
      </c>
      <c r="F51" s="41">
        <f t="shared" si="73"/>
        <v>178343.57896343363</v>
      </c>
      <c r="G51" s="42">
        <f t="shared" si="73"/>
        <v>541826.19619691372</v>
      </c>
      <c r="H51" s="40">
        <f t="shared" si="73"/>
        <v>445320.22672545922</v>
      </c>
      <c r="I51" s="41">
        <f t="shared" si="73"/>
        <v>236368.82043771836</v>
      </c>
      <c r="J51" s="42">
        <f t="shared" si="73"/>
        <v>681689.04716317751</v>
      </c>
      <c r="K51" s="40">
        <f t="shared" si="73"/>
        <v>1327212.4273950139</v>
      </c>
      <c r="L51" s="41">
        <f t="shared" si="73"/>
        <v>443919.69167259696</v>
      </c>
      <c r="M51" s="42">
        <f t="shared" si="73"/>
        <v>1771132.1190676107</v>
      </c>
      <c r="N51" s="40">
        <f t="shared" si="73"/>
        <v>767326.4898543217</v>
      </c>
      <c r="O51" s="41">
        <f t="shared" si="73"/>
        <v>2534468.6964164777</v>
      </c>
      <c r="P51" s="42">
        <f t="shared" si="73"/>
        <v>3301795.1862707995</v>
      </c>
      <c r="Q51" s="40">
        <f t="shared" si="73"/>
        <v>1133792.3512541994</v>
      </c>
      <c r="R51" s="41">
        <f t="shared" si="73"/>
        <v>3291166.6465421338</v>
      </c>
      <c r="S51" s="42">
        <f t="shared" si="73"/>
        <v>4424958.9977963334</v>
      </c>
      <c r="T51" s="40">
        <f t="shared" si="73"/>
        <v>551550.9819594603</v>
      </c>
      <c r="U51" s="41">
        <f t="shared" si="73"/>
        <v>508336.57874292135</v>
      </c>
      <c r="V51" s="42">
        <f t="shared" si="73"/>
        <v>1059887.5607023817</v>
      </c>
      <c r="W51" s="40">
        <f t="shared" si="73"/>
        <v>890847.95006508287</v>
      </c>
      <c r="X51" s="41">
        <f t="shared" si="73"/>
        <v>1211578.4586576093</v>
      </c>
      <c r="Y51" s="42">
        <f t="shared" si="73"/>
        <v>2102426.4087226922</v>
      </c>
      <c r="Z51" s="40">
        <f t="shared" si="73"/>
        <v>698176.83131900709</v>
      </c>
      <c r="AA51" s="41">
        <f t="shared" si="73"/>
        <v>200615.43700724508</v>
      </c>
      <c r="AB51" s="42">
        <f t="shared" si="73"/>
        <v>898792.268326252</v>
      </c>
      <c r="AC51" s="40">
        <f t="shared" si="73"/>
        <v>940717.5987677197</v>
      </c>
      <c r="AD51" s="41">
        <f t="shared" si="73"/>
        <v>231071.27478733665</v>
      </c>
      <c r="AE51" s="42">
        <f t="shared" si="73"/>
        <v>1171788.8735550563</v>
      </c>
      <c r="AF51" s="40">
        <f t="shared" si="73"/>
        <v>792837.63627555082</v>
      </c>
      <c r="AG51" s="41">
        <f t="shared" si="73"/>
        <v>327120.61562232982</v>
      </c>
      <c r="AH51" s="42">
        <f t="shared" si="73"/>
        <v>1119958.2518978806</v>
      </c>
      <c r="AI51" s="40">
        <f t="shared" si="73"/>
        <v>711508.05140653835</v>
      </c>
      <c r="AJ51" s="41">
        <f t="shared" si="73"/>
        <v>1251058.8625984001</v>
      </c>
      <c r="AK51" s="42">
        <f t="shared" si="73"/>
        <v>1962566.9140049382</v>
      </c>
      <c r="AL51" s="40">
        <f t="shared" si="73"/>
        <v>619819.46566208405</v>
      </c>
      <c r="AM51" s="41">
        <f t="shared" si="73"/>
        <v>503675.18499923428</v>
      </c>
      <c r="AN51" s="42">
        <f t="shared" si="73"/>
        <v>1123494.6506613183</v>
      </c>
      <c r="AO51" s="40">
        <f t="shared" si="18"/>
        <v>9242592.6279179174</v>
      </c>
      <c r="AP51" s="41">
        <f t="shared" si="48"/>
        <v>10917723.846447438</v>
      </c>
      <c r="AQ51" s="42">
        <f>+SUM(AQ48:AQ50)</f>
        <v>20160316.474365354</v>
      </c>
      <c r="AR51" s="40">
        <f t="shared" ref="AR51:CA51" si="74">+SUM(AR48:AR50)</f>
        <v>663054.40423999995</v>
      </c>
      <c r="AS51" s="41">
        <f t="shared" si="74"/>
        <v>389637.69192999997</v>
      </c>
      <c r="AT51" s="42">
        <f t="shared" si="74"/>
        <v>1052692.09617</v>
      </c>
      <c r="AU51" s="40">
        <f t="shared" si="74"/>
        <v>1183515.8644999999</v>
      </c>
      <c r="AV51" s="41">
        <f t="shared" si="74"/>
        <v>198221.23443000001</v>
      </c>
      <c r="AW51" s="42">
        <f t="shared" si="74"/>
        <v>1381737.0989299999</v>
      </c>
      <c r="AX51" s="40">
        <f t="shared" si="74"/>
        <v>1733030.8902</v>
      </c>
      <c r="AY51" s="41">
        <f t="shared" si="74"/>
        <v>692404.30959999992</v>
      </c>
      <c r="AZ51" s="42">
        <f t="shared" si="74"/>
        <v>2425435.1998000001</v>
      </c>
      <c r="BA51" s="40">
        <f t="shared" si="74"/>
        <v>1457442.3483</v>
      </c>
      <c r="BB51" s="41">
        <f t="shared" si="74"/>
        <v>787933.15425999998</v>
      </c>
      <c r="BC51" s="42">
        <f t="shared" si="74"/>
        <v>2245375.5025599999</v>
      </c>
      <c r="BD51" s="40">
        <f t="shared" si="74"/>
        <v>817167.34759999998</v>
      </c>
      <c r="BE51" s="41">
        <f t="shared" si="74"/>
        <v>559945.01579999994</v>
      </c>
      <c r="BF51" s="42">
        <f t="shared" si="74"/>
        <v>1377112.3633999999</v>
      </c>
      <c r="BG51" s="40">
        <f t="shared" si="74"/>
        <v>1260118.5932</v>
      </c>
      <c r="BH51" s="41">
        <f t="shared" si="74"/>
        <v>687790.24841999996</v>
      </c>
      <c r="BI51" s="42">
        <f t="shared" si="74"/>
        <v>1947908.8416200001</v>
      </c>
      <c r="BJ51" s="40">
        <f t="shared" si="74"/>
        <v>1239847.804</v>
      </c>
      <c r="BK51" s="41">
        <v>33542</v>
      </c>
      <c r="BL51" s="42">
        <f t="shared" si="74"/>
        <v>1587290.3514999999</v>
      </c>
      <c r="BM51" s="40">
        <f t="shared" si="74"/>
        <v>778479.03370000003</v>
      </c>
      <c r="BN51" s="41">
        <f t="shared" si="74"/>
        <v>1041663.2533</v>
      </c>
      <c r="BO51" s="42">
        <f t="shared" si="74"/>
        <v>1820142.287</v>
      </c>
      <c r="BP51" s="40">
        <f t="shared" si="74"/>
        <v>752629.18106999993</v>
      </c>
      <c r="BQ51" s="41">
        <f t="shared" si="74"/>
        <v>2685203.4555599997</v>
      </c>
      <c r="BR51" s="42">
        <f t="shared" si="74"/>
        <v>3437832.6366299996</v>
      </c>
      <c r="BS51" s="40">
        <f t="shared" si="74"/>
        <v>601106.81513999996</v>
      </c>
      <c r="BT51" s="41">
        <f t="shared" si="74"/>
        <v>1053581.5007500001</v>
      </c>
      <c r="BU51" s="42">
        <f t="shared" si="74"/>
        <v>1654688.3158900002</v>
      </c>
      <c r="BV51" s="40">
        <f t="shared" si="74"/>
        <v>1377773.7833999998</v>
      </c>
      <c r="BW51" s="41">
        <f t="shared" si="74"/>
        <v>744299.41508000006</v>
      </c>
      <c r="BX51" s="42">
        <f t="shared" si="74"/>
        <v>2122073.1984799998</v>
      </c>
      <c r="BY51" s="40">
        <f t="shared" si="74"/>
        <v>871185.62614999991</v>
      </c>
      <c r="BZ51" s="41">
        <f t="shared" si="74"/>
        <v>102462.59353000001</v>
      </c>
      <c r="CA51" s="42">
        <f t="shared" si="74"/>
        <v>973648.2196800001</v>
      </c>
      <c r="CB51" s="40">
        <f t="shared" si="19"/>
        <v>12735351.691499997</v>
      </c>
      <c r="CC51" s="41">
        <f t="shared" si="13"/>
        <v>8976683.872659998</v>
      </c>
      <c r="CD51" s="42">
        <f>+SUM(CD48:CD50)</f>
        <v>22025936.11166</v>
      </c>
      <c r="CE51" s="40">
        <f t="shared" ref="CE51:CY51" si="75">+SUM(CE48:CE50)</f>
        <v>809309.45550000004</v>
      </c>
      <c r="CF51" s="41">
        <f t="shared" si="75"/>
        <v>216905.16625000001</v>
      </c>
      <c r="CG51" s="42">
        <f t="shared" si="75"/>
        <v>1026214.62175</v>
      </c>
      <c r="CH51" s="40">
        <f t="shared" si="75"/>
        <v>624320.55014499999</v>
      </c>
      <c r="CI51" s="41">
        <f t="shared" si="75"/>
        <v>228632.2242</v>
      </c>
      <c r="CJ51" s="42">
        <f t="shared" si="75"/>
        <v>852952.77434500004</v>
      </c>
      <c r="CK51" s="40">
        <f t="shared" si="75"/>
        <v>862803.09379999992</v>
      </c>
      <c r="CL51" s="41">
        <f t="shared" si="75"/>
        <v>268848.21560999996</v>
      </c>
      <c r="CM51" s="42">
        <f t="shared" si="75"/>
        <v>1131651.30941</v>
      </c>
      <c r="CN51" s="40">
        <f t="shared" si="75"/>
        <v>852943.53251999989</v>
      </c>
      <c r="CO51" s="41">
        <f t="shared" si="75"/>
        <v>376047.43576000002</v>
      </c>
      <c r="CP51" s="42">
        <f t="shared" si="75"/>
        <v>1228990.9682799999</v>
      </c>
      <c r="CQ51" s="40">
        <f t="shared" si="75"/>
        <v>1871971.2563199999</v>
      </c>
      <c r="CR51" s="41">
        <f t="shared" si="75"/>
        <v>205040.53655000002</v>
      </c>
      <c r="CS51" s="42">
        <f t="shared" si="75"/>
        <v>2077011.79287</v>
      </c>
      <c r="CT51" s="40">
        <f t="shared" si="75"/>
        <v>0</v>
      </c>
      <c r="CU51" s="41">
        <f t="shared" si="75"/>
        <v>0</v>
      </c>
      <c r="CV51" s="42">
        <f t="shared" si="75"/>
        <v>0</v>
      </c>
      <c r="CW51" s="40">
        <f t="shared" si="75"/>
        <v>0</v>
      </c>
      <c r="CX51" s="41">
        <f t="shared" si="75"/>
        <v>0</v>
      </c>
      <c r="CY51" s="42">
        <f t="shared" si="75"/>
        <v>0</v>
      </c>
      <c r="CZ51" s="40">
        <f t="shared" ref="CZ51:DN51" si="76">+SUM(CZ48:CZ50)</f>
        <v>0</v>
      </c>
      <c r="DA51" s="41">
        <f t="shared" si="76"/>
        <v>0</v>
      </c>
      <c r="DB51" s="42">
        <f t="shared" si="76"/>
        <v>0</v>
      </c>
      <c r="DC51" s="40">
        <f t="shared" si="76"/>
        <v>0</v>
      </c>
      <c r="DD51" s="41">
        <f t="shared" si="76"/>
        <v>0</v>
      </c>
      <c r="DE51" s="42">
        <f t="shared" si="76"/>
        <v>0</v>
      </c>
      <c r="DF51" s="40">
        <f t="shared" si="76"/>
        <v>0</v>
      </c>
      <c r="DG51" s="41">
        <f t="shared" si="76"/>
        <v>0</v>
      </c>
      <c r="DH51" s="42">
        <f t="shared" si="76"/>
        <v>0</v>
      </c>
      <c r="DI51" s="40">
        <f t="shared" si="76"/>
        <v>0</v>
      </c>
      <c r="DJ51" s="41">
        <f t="shared" si="76"/>
        <v>0</v>
      </c>
      <c r="DK51" s="42">
        <f t="shared" si="76"/>
        <v>0</v>
      </c>
      <c r="DL51" s="40">
        <f t="shared" si="76"/>
        <v>0</v>
      </c>
      <c r="DM51" s="41">
        <f t="shared" si="76"/>
        <v>0</v>
      </c>
      <c r="DN51" s="42">
        <f t="shared" si="76"/>
        <v>0</v>
      </c>
      <c r="DO51" s="40">
        <f t="shared" si="20"/>
        <v>5021347.8882849999</v>
      </c>
      <c r="DP51" s="41">
        <f t="shared" si="49"/>
        <v>1295473.57837</v>
      </c>
      <c r="DQ51" s="42">
        <f>+SUM(DQ48:DQ50)</f>
        <v>6316821.4666549992</v>
      </c>
    </row>
    <row r="52" spans="2:121" ht="14.45" customHeight="1" x14ac:dyDescent="0.25">
      <c r="B52" s="182"/>
      <c r="C52" s="174"/>
      <c r="D52" s="81" t="s">
        <v>53</v>
      </c>
      <c r="E52" s="43"/>
      <c r="F52" s="38"/>
      <c r="G52" s="44"/>
      <c r="H52" s="43"/>
      <c r="I52" s="38"/>
      <c r="J52" s="44"/>
      <c r="K52" s="43"/>
      <c r="L52" s="38"/>
      <c r="M52" s="44"/>
      <c r="N52" s="43"/>
      <c r="O52" s="38"/>
      <c r="P52" s="44"/>
      <c r="Q52" s="43"/>
      <c r="R52" s="38"/>
      <c r="S52" s="44"/>
      <c r="T52" s="43"/>
      <c r="U52" s="38"/>
      <c r="V52" s="44"/>
      <c r="W52" s="43"/>
      <c r="X52" s="38"/>
      <c r="Y52" s="44"/>
      <c r="Z52" s="43"/>
      <c r="AA52" s="38"/>
      <c r="AB52" s="44"/>
      <c r="AC52" s="43"/>
      <c r="AD52" s="38"/>
      <c r="AE52" s="44"/>
      <c r="AF52" s="43"/>
      <c r="AG52" s="38"/>
      <c r="AH52" s="44"/>
      <c r="AI52" s="43"/>
      <c r="AJ52" s="38"/>
      <c r="AK52" s="44"/>
      <c r="AL52" s="43"/>
      <c r="AM52" s="38"/>
      <c r="AN52" s="44"/>
      <c r="AO52" s="43">
        <f t="shared" si="18"/>
        <v>0</v>
      </c>
      <c r="AP52" s="38">
        <f t="shared" si="48"/>
        <v>0</v>
      </c>
      <c r="AQ52" s="44"/>
      <c r="AR52" s="43"/>
      <c r="AS52" s="38"/>
      <c r="AT52" s="44"/>
      <c r="AU52" s="43"/>
      <c r="AV52" s="38"/>
      <c r="AW52" s="44"/>
      <c r="AX52" s="43"/>
      <c r="AY52" s="38"/>
      <c r="AZ52" s="44"/>
      <c r="BA52" s="43"/>
      <c r="BB52" s="38"/>
      <c r="BC52" s="44"/>
      <c r="BD52" s="43"/>
      <c r="BE52" s="38"/>
      <c r="BF52" s="44"/>
      <c r="BG52" s="43"/>
      <c r="BH52" s="38"/>
      <c r="BI52" s="44"/>
      <c r="BJ52" s="43"/>
      <c r="BK52" s="38">
        <v>3100</v>
      </c>
      <c r="BL52" s="44"/>
      <c r="BM52" s="43"/>
      <c r="BN52" s="38"/>
      <c r="BO52" s="44"/>
      <c r="BP52" s="43"/>
      <c r="BQ52" s="38"/>
      <c r="BR52" s="44"/>
      <c r="BS52" s="43"/>
      <c r="BT52" s="38"/>
      <c r="BU52" s="44"/>
      <c r="BV52" s="43"/>
      <c r="BW52" s="38"/>
      <c r="BX52" s="44"/>
      <c r="BY52" s="43"/>
      <c r="BZ52" s="38"/>
      <c r="CA52" s="44"/>
      <c r="CB52" s="43">
        <f t="shared" si="19"/>
        <v>0</v>
      </c>
      <c r="CC52" s="38">
        <f t="shared" si="13"/>
        <v>3100</v>
      </c>
      <c r="CD52" s="44"/>
      <c r="CE52" s="43"/>
      <c r="CF52" s="38"/>
      <c r="CG52" s="44"/>
      <c r="CH52" s="43"/>
      <c r="CI52" s="38"/>
      <c r="CJ52" s="44"/>
      <c r="CK52" s="43"/>
      <c r="CL52" s="38"/>
      <c r="CM52" s="44"/>
      <c r="CN52" s="43"/>
      <c r="CO52" s="38"/>
      <c r="CP52" s="44"/>
      <c r="CQ52" s="43"/>
      <c r="CR52" s="38"/>
      <c r="CS52" s="44"/>
      <c r="CT52" s="43"/>
      <c r="CU52" s="38"/>
      <c r="CV52" s="44"/>
      <c r="CW52" s="43"/>
      <c r="CX52" s="38"/>
      <c r="CY52" s="44"/>
      <c r="CZ52" s="43"/>
      <c r="DA52" s="38"/>
      <c r="DB52" s="44"/>
      <c r="DC52" s="43"/>
      <c r="DD52" s="38"/>
      <c r="DE52" s="44"/>
      <c r="DF52" s="43"/>
      <c r="DG52" s="38"/>
      <c r="DH52" s="44"/>
      <c r="DI52" s="43"/>
      <c r="DJ52" s="38"/>
      <c r="DK52" s="44"/>
      <c r="DL52" s="43"/>
      <c r="DM52" s="38"/>
      <c r="DN52" s="44"/>
      <c r="DO52" s="43">
        <f t="shared" si="20"/>
        <v>0</v>
      </c>
      <c r="DP52" s="38">
        <f t="shared" si="49"/>
        <v>0</v>
      </c>
      <c r="DQ52" s="44"/>
    </row>
    <row r="53" spans="2:121" x14ac:dyDescent="0.25">
      <c r="B53" s="182"/>
      <c r="C53" s="174"/>
      <c r="D53" s="79" t="s">
        <v>54</v>
      </c>
      <c r="E53" s="33"/>
      <c r="F53" s="34"/>
      <c r="G53" s="36">
        <f>SUM(E53:F53)</f>
        <v>0</v>
      </c>
      <c r="H53" s="33"/>
      <c r="I53" s="34"/>
      <c r="J53" s="36">
        <f>SUM(H53:I53)</f>
        <v>0</v>
      </c>
      <c r="K53" s="33"/>
      <c r="L53" s="34"/>
      <c r="M53" s="36">
        <f>SUM(K53:L53)</f>
        <v>0</v>
      </c>
      <c r="N53" s="33"/>
      <c r="O53" s="34"/>
      <c r="P53" s="36">
        <f>SUM(N53:O53)</f>
        <v>0</v>
      </c>
      <c r="Q53" s="33"/>
      <c r="R53" s="34"/>
      <c r="S53" s="36">
        <f>SUM(Q53:R53)</f>
        <v>0</v>
      </c>
      <c r="T53" s="33"/>
      <c r="U53" s="34"/>
      <c r="V53" s="36">
        <f>SUM(T53:U53)</f>
        <v>0</v>
      </c>
      <c r="W53" s="33"/>
      <c r="X53" s="34"/>
      <c r="Y53" s="36">
        <f>SUM(W53:X53)</f>
        <v>0</v>
      </c>
      <c r="Z53" s="33"/>
      <c r="AA53" s="34"/>
      <c r="AB53" s="36">
        <v>0</v>
      </c>
      <c r="AC53" s="33"/>
      <c r="AD53" s="34"/>
      <c r="AE53" s="36">
        <v>0</v>
      </c>
      <c r="AF53" s="33"/>
      <c r="AG53" s="34">
        <v>6857.1399999999994</v>
      </c>
      <c r="AH53" s="36">
        <v>0</v>
      </c>
      <c r="AI53" s="33"/>
      <c r="AJ53" s="34">
        <v>4811.51</v>
      </c>
      <c r="AK53" s="36">
        <f>SUM(AI53,AJ53)</f>
        <v>4811.51</v>
      </c>
      <c r="AL53" s="33"/>
      <c r="AM53" s="34"/>
      <c r="AN53" s="36">
        <f>SUM(AL53,AM53)</f>
        <v>0</v>
      </c>
      <c r="AO53" s="33">
        <f t="shared" si="18"/>
        <v>0</v>
      </c>
      <c r="AP53" s="34">
        <f t="shared" si="48"/>
        <v>11668.65</v>
      </c>
      <c r="AQ53" s="36">
        <f>SUM(AO53,AP53)</f>
        <v>11668.65</v>
      </c>
      <c r="AR53" s="33"/>
      <c r="AS53" s="34"/>
      <c r="AT53" s="36">
        <f>SUM(AR53,AS53)</f>
        <v>0</v>
      </c>
      <c r="AU53" s="33"/>
      <c r="AV53" s="34"/>
      <c r="AW53" s="36">
        <f>SUM(AU53,AV53)</f>
        <v>0</v>
      </c>
      <c r="AX53" s="33"/>
      <c r="AY53" s="34"/>
      <c r="AZ53" s="36">
        <f>SUM(AX53,AY53)</f>
        <v>0</v>
      </c>
      <c r="BA53" s="33"/>
      <c r="BB53" s="34"/>
      <c r="BC53" s="36">
        <f>SUM(BA53,BB53)</f>
        <v>0</v>
      </c>
      <c r="BD53" s="33"/>
      <c r="BE53" s="34"/>
      <c r="BF53" s="36">
        <f>SUM(BD53,BE53)</f>
        <v>0</v>
      </c>
      <c r="BG53" s="33"/>
      <c r="BH53" s="34"/>
      <c r="BI53" s="36">
        <f>SUM(BG53,BH53)</f>
        <v>0</v>
      </c>
      <c r="BJ53" s="33"/>
      <c r="BK53" s="34">
        <v>48100</v>
      </c>
      <c r="BL53" s="36">
        <f>SUM(BJ53,BK53)</f>
        <v>48100</v>
      </c>
      <c r="BM53" s="33"/>
      <c r="BN53" s="34"/>
      <c r="BO53" s="36">
        <f>SUM(BM53,BN53)</f>
        <v>0</v>
      </c>
      <c r="BP53" s="33"/>
      <c r="BQ53" s="34">
        <v>6302.5940000000001</v>
      </c>
      <c r="BR53" s="36">
        <f>SUM(BP53,BQ53)</f>
        <v>6302.5940000000001</v>
      </c>
      <c r="BS53" s="33"/>
      <c r="BT53" s="34"/>
      <c r="BU53" s="36">
        <f>SUM(BS53,BT53)</f>
        <v>0</v>
      </c>
      <c r="BV53" s="33"/>
      <c r="BW53" s="34"/>
      <c r="BX53" s="36">
        <f>SUM(BV53,BW53)</f>
        <v>0</v>
      </c>
      <c r="BY53" s="33"/>
      <c r="BZ53" s="34"/>
      <c r="CA53" s="36">
        <f>SUM(BY53,BZ53)</f>
        <v>0</v>
      </c>
      <c r="CB53" s="33">
        <f t="shared" si="19"/>
        <v>0</v>
      </c>
      <c r="CC53" s="34">
        <f t="shared" si="13"/>
        <v>54402.593999999997</v>
      </c>
      <c r="CD53" s="36">
        <f>SUM(CB53,CC53)</f>
        <v>54402.593999999997</v>
      </c>
      <c r="CE53" s="33">
        <v>0</v>
      </c>
      <c r="CF53" s="34">
        <v>0</v>
      </c>
      <c r="CG53" s="36">
        <v>0</v>
      </c>
      <c r="CH53" s="33">
        <v>0</v>
      </c>
      <c r="CI53" s="34">
        <v>0</v>
      </c>
      <c r="CJ53" s="36">
        <f>SUM(CH53,CI53)</f>
        <v>0</v>
      </c>
      <c r="CK53" s="33">
        <v>0</v>
      </c>
      <c r="CL53" s="34">
        <v>0</v>
      </c>
      <c r="CM53" s="36">
        <f>SUM(CK53,CL53)</f>
        <v>0</v>
      </c>
      <c r="CN53" s="33">
        <v>0</v>
      </c>
      <c r="CO53" s="34">
        <v>0</v>
      </c>
      <c r="CP53" s="36">
        <f>SUM(CN53,CO53)</f>
        <v>0</v>
      </c>
      <c r="CQ53" s="33">
        <v>0</v>
      </c>
      <c r="CR53" s="34">
        <v>0</v>
      </c>
      <c r="CS53" s="36">
        <f>SUM(CQ53,CR53)</f>
        <v>0</v>
      </c>
      <c r="CT53" s="33"/>
      <c r="CU53" s="34"/>
      <c r="CV53" s="36"/>
      <c r="CW53" s="33"/>
      <c r="CX53" s="34"/>
      <c r="CY53" s="36"/>
      <c r="CZ53" s="33"/>
      <c r="DA53" s="34"/>
      <c r="DB53" s="36"/>
      <c r="DC53" s="33"/>
      <c r="DD53" s="34"/>
      <c r="DE53" s="36"/>
      <c r="DF53" s="33"/>
      <c r="DG53" s="34"/>
      <c r="DH53" s="36"/>
      <c r="DI53" s="33"/>
      <c r="DJ53" s="34"/>
      <c r="DK53" s="36"/>
      <c r="DL53" s="33"/>
      <c r="DM53" s="34"/>
      <c r="DN53" s="36"/>
      <c r="DO53" s="33">
        <f t="shared" si="20"/>
        <v>0</v>
      </c>
      <c r="DP53" s="34">
        <f t="shared" si="49"/>
        <v>0</v>
      </c>
      <c r="DQ53" s="36">
        <f>SUM(DO53,DP53)</f>
        <v>0</v>
      </c>
    </row>
    <row r="54" spans="2:121" x14ac:dyDescent="0.25">
      <c r="B54" s="182"/>
      <c r="C54" s="174"/>
      <c r="D54" s="79" t="s">
        <v>55</v>
      </c>
      <c r="E54" s="37">
        <v>9333.1</v>
      </c>
      <c r="F54" s="35">
        <v>78310.637050000005</v>
      </c>
      <c r="G54" s="36">
        <f t="shared" ref="G54:G56" si="77">SUM(E54:F54)</f>
        <v>87643.737050000011</v>
      </c>
      <c r="H54" s="37">
        <v>9193.5554580000007</v>
      </c>
      <c r="I54" s="35">
        <v>81211.004927499991</v>
      </c>
      <c r="J54" s="36">
        <f t="shared" ref="J54:J57" si="78">SUM(H54:I54)</f>
        <v>90404.560385499994</v>
      </c>
      <c r="K54" s="37">
        <v>50937.355209700007</v>
      </c>
      <c r="L54" s="35">
        <v>147078.99013660001</v>
      </c>
      <c r="M54" s="36">
        <f t="shared" ref="M54:M57" si="79">SUM(K54:L54)</f>
        <v>198016.34534630002</v>
      </c>
      <c r="N54" s="37">
        <v>18496.21</v>
      </c>
      <c r="O54" s="35">
        <v>4350690.8993800003</v>
      </c>
      <c r="P54" s="36">
        <f t="shared" ref="P54:P57" si="80">SUM(N54:O54)</f>
        <v>4369187.1093800003</v>
      </c>
      <c r="Q54" s="37">
        <v>79197.453000000009</v>
      </c>
      <c r="R54" s="35">
        <v>103596.23655999998</v>
      </c>
      <c r="S54" s="36">
        <f t="shared" ref="S54:S57" si="81">SUM(Q54:R54)</f>
        <v>182793.68955999997</v>
      </c>
      <c r="T54" s="37">
        <v>42553.488282300001</v>
      </c>
      <c r="U54" s="35">
        <v>86699.953453300011</v>
      </c>
      <c r="V54" s="36">
        <f t="shared" ref="V54:V57" si="82">SUM(T54:U54)</f>
        <v>129253.4417356</v>
      </c>
      <c r="W54" s="37">
        <v>10679.025</v>
      </c>
      <c r="X54" s="35">
        <v>80827.410655900007</v>
      </c>
      <c r="Y54" s="36">
        <f t="shared" ref="Y54:Y57" si="83">SUM(W54:X54)</f>
        <v>91506.435655900001</v>
      </c>
      <c r="Z54" s="37">
        <v>8769.94</v>
      </c>
      <c r="AA54" s="35">
        <v>65189.326000000001</v>
      </c>
      <c r="AB54" s="36">
        <f>SUM(Z54,AA54)</f>
        <v>73959.266000000003</v>
      </c>
      <c r="AC54" s="37">
        <v>1128.0052671755761</v>
      </c>
      <c r="AD54" s="35">
        <v>89578.12</v>
      </c>
      <c r="AE54" s="36">
        <f>SUM(AC54,AD54)</f>
        <v>90706.125267175565</v>
      </c>
      <c r="AF54" s="37">
        <v>4988.9160305343548</v>
      </c>
      <c r="AG54" s="35">
        <v>103831.11</v>
      </c>
      <c r="AH54" s="36">
        <f>SUM(AF54,AG54)</f>
        <v>108820.02603053435</v>
      </c>
      <c r="AI54" s="37">
        <v>14673.32</v>
      </c>
      <c r="AJ54" s="35">
        <v>95090.829199999978</v>
      </c>
      <c r="AK54" s="36">
        <f>SUM(AI54,AJ54)</f>
        <v>109764.14919999999</v>
      </c>
      <c r="AL54" s="37">
        <v>3.8167938931298</v>
      </c>
      <c r="AM54" s="35">
        <v>34086.5</v>
      </c>
      <c r="AN54" s="36">
        <f>SUM(AL54,AM54)</f>
        <v>34090.316793893129</v>
      </c>
      <c r="AO54" s="37">
        <f t="shared" si="18"/>
        <v>249954.18504160311</v>
      </c>
      <c r="AP54" s="35">
        <f t="shared" si="48"/>
        <v>5316191.0173633005</v>
      </c>
      <c r="AQ54" s="36">
        <f>SUM(AO54,AP54)</f>
        <v>5566145.2024049032</v>
      </c>
      <c r="AR54" s="37">
        <v>18138.456030000001</v>
      </c>
      <c r="AS54" s="35">
        <v>279320.49829999998</v>
      </c>
      <c r="AT54" s="36">
        <f>SUM(AR54,AS54)</f>
        <v>297458.95432999998</v>
      </c>
      <c r="AU54" s="37">
        <v>159611.92540000001</v>
      </c>
      <c r="AV54" s="35">
        <v>129540.9</v>
      </c>
      <c r="AW54" s="36">
        <f>SUM(AU54,AV54)</f>
        <v>289152.82539999997</v>
      </c>
      <c r="AX54" s="37">
        <v>8399.99</v>
      </c>
      <c r="AY54" s="35">
        <v>74789.37</v>
      </c>
      <c r="AZ54" s="36">
        <f>SUM(AX54,AY54)</f>
        <v>83189.36</v>
      </c>
      <c r="BA54" s="37">
        <v>24488.26</v>
      </c>
      <c r="BB54" s="35">
        <v>56710.53183</v>
      </c>
      <c r="BC54" s="36">
        <f>SUM(BA54,BB54)</f>
        <v>81198.791830000002</v>
      </c>
      <c r="BD54" s="37"/>
      <c r="BE54" s="35">
        <v>100086.853</v>
      </c>
      <c r="BF54" s="36">
        <f>SUM(BD54,BE54)</f>
        <v>100086.853</v>
      </c>
      <c r="BG54" s="37">
        <v>33142</v>
      </c>
      <c r="BH54" s="35">
        <v>51082.245459999998</v>
      </c>
      <c r="BI54" s="36">
        <f>SUM(BG54,BH54)</f>
        <v>84224.245460000006</v>
      </c>
      <c r="BJ54" s="37">
        <v>10305.120000000001</v>
      </c>
      <c r="BK54" s="35">
        <v>69326.895999999993</v>
      </c>
      <c r="BL54" s="36">
        <f>SUM(BJ54,BK54)</f>
        <v>79632.015999999989</v>
      </c>
      <c r="BM54" s="37">
        <v>985.85</v>
      </c>
      <c r="BN54" s="35">
        <v>99041.422000000006</v>
      </c>
      <c r="BO54" s="36">
        <f>SUM(BM54,BN54)</f>
        <v>100027.27200000001</v>
      </c>
      <c r="BP54" s="37">
        <v>8062.0429999999997</v>
      </c>
      <c r="BQ54" s="35">
        <v>113848.276</v>
      </c>
      <c r="BR54" s="36">
        <f>SUM(BP54,BQ54)</f>
        <v>121910.319</v>
      </c>
      <c r="BS54" s="37">
        <v>15843.51145</v>
      </c>
      <c r="BT54" s="35">
        <v>283548.20400000003</v>
      </c>
      <c r="BU54" s="36">
        <f>SUM(BS54,BT54)</f>
        <v>299391.71545000002</v>
      </c>
      <c r="BV54" s="37">
        <v>19775.7</v>
      </c>
      <c r="BW54" s="35">
        <v>216363.459</v>
      </c>
      <c r="BX54" s="36">
        <f>SUM(BV54,BW54)</f>
        <v>236139.15900000001</v>
      </c>
      <c r="BY54" s="37">
        <v>3615.2302519999998</v>
      </c>
      <c r="BZ54" s="35">
        <v>337090.65299999999</v>
      </c>
      <c r="CA54" s="36">
        <f>SUM(BY54,BZ54)</f>
        <v>340705.88325199997</v>
      </c>
      <c r="CB54" s="37">
        <f t="shared" si="19"/>
        <v>302368.08613199997</v>
      </c>
      <c r="CC54" s="35">
        <f t="shared" si="13"/>
        <v>1810749.3085899998</v>
      </c>
      <c r="CD54" s="36">
        <f>SUM(CB54,CC54)</f>
        <v>2113117.3947219998</v>
      </c>
      <c r="CE54" s="37">
        <v>7160</v>
      </c>
      <c r="CF54" s="35">
        <v>176051.26449999999</v>
      </c>
      <c r="CG54" s="36">
        <v>183211.26449999999</v>
      </c>
      <c r="CH54" s="37">
        <v>11322.114</v>
      </c>
      <c r="CI54" s="35">
        <v>119101.3766</v>
      </c>
      <c r="CJ54" s="36">
        <f>SUM(CH54,CI54)</f>
        <v>130423.4906</v>
      </c>
      <c r="CK54" s="37">
        <v>6808.0929999999998</v>
      </c>
      <c r="CL54" s="35">
        <v>1132957.047</v>
      </c>
      <c r="CM54" s="36">
        <f>SUM(CK54,CL54)</f>
        <v>1139765.1400000001</v>
      </c>
      <c r="CN54" s="37">
        <v>13322.87</v>
      </c>
      <c r="CO54" s="35">
        <v>497656.36300000001</v>
      </c>
      <c r="CP54" s="36">
        <f>SUM(CN54,CO54)</f>
        <v>510979.23300000001</v>
      </c>
      <c r="CQ54" s="37">
        <v>4081.1680000000001</v>
      </c>
      <c r="CR54" s="35">
        <v>33773.891000000003</v>
      </c>
      <c r="CS54" s="36">
        <f>SUM(CQ54,CR54)</f>
        <v>37855.059000000001</v>
      </c>
      <c r="CT54" s="37"/>
      <c r="CU54" s="35"/>
      <c r="CV54" s="36"/>
      <c r="CW54" s="37"/>
      <c r="CX54" s="35"/>
      <c r="CY54" s="36"/>
      <c r="CZ54" s="37"/>
      <c r="DA54" s="35"/>
      <c r="DB54" s="36"/>
      <c r="DC54" s="37"/>
      <c r="DD54" s="35"/>
      <c r="DE54" s="36"/>
      <c r="DF54" s="37"/>
      <c r="DG54" s="35"/>
      <c r="DH54" s="36"/>
      <c r="DI54" s="37"/>
      <c r="DJ54" s="35"/>
      <c r="DK54" s="36"/>
      <c r="DL54" s="37"/>
      <c r="DM54" s="35"/>
      <c r="DN54" s="36"/>
      <c r="DO54" s="37">
        <f t="shared" si="20"/>
        <v>42694.245000000003</v>
      </c>
      <c r="DP54" s="35">
        <f t="shared" si="49"/>
        <v>1959539.9420999999</v>
      </c>
      <c r="DQ54" s="36">
        <f>SUM(DO54,DP54)</f>
        <v>2002234.1871</v>
      </c>
    </row>
    <row r="55" spans="2:121" x14ac:dyDescent="0.25">
      <c r="B55" s="182"/>
      <c r="C55" s="174"/>
      <c r="D55" s="79" t="s">
        <v>56</v>
      </c>
      <c r="E55" s="33"/>
      <c r="F55" s="34">
        <v>1160</v>
      </c>
      <c r="G55" s="36">
        <f t="shared" si="77"/>
        <v>1160</v>
      </c>
      <c r="H55" s="33"/>
      <c r="I55" s="34"/>
      <c r="J55" s="36">
        <f t="shared" si="78"/>
        <v>0</v>
      </c>
      <c r="K55" s="33"/>
      <c r="L55" s="34">
        <v>2463.0500000000002</v>
      </c>
      <c r="M55" s="36">
        <f t="shared" si="79"/>
        <v>2463.0500000000002</v>
      </c>
      <c r="N55" s="33"/>
      <c r="O55" s="34"/>
      <c r="P55" s="36">
        <f t="shared" si="80"/>
        <v>0</v>
      </c>
      <c r="Q55" s="33"/>
      <c r="R55" s="34">
        <v>6293.07</v>
      </c>
      <c r="S55" s="36">
        <f t="shared" si="81"/>
        <v>6293.07</v>
      </c>
      <c r="T55" s="33"/>
      <c r="U55" s="34">
        <v>5873.06</v>
      </c>
      <c r="V55" s="36">
        <f t="shared" si="82"/>
        <v>5873.06</v>
      </c>
      <c r="W55" s="33"/>
      <c r="X55" s="34"/>
      <c r="Y55" s="36">
        <f t="shared" si="83"/>
        <v>0</v>
      </c>
      <c r="Z55" s="33"/>
      <c r="AA55" s="34">
        <v>5200</v>
      </c>
      <c r="AB55" s="36">
        <f>SUM(Z55,AA55)</f>
        <v>5200</v>
      </c>
      <c r="AC55" s="33"/>
      <c r="AD55" s="34"/>
      <c r="AE55" s="36">
        <f>SUM(AC55,AD55)</f>
        <v>0</v>
      </c>
      <c r="AF55" s="33"/>
      <c r="AG55" s="34"/>
      <c r="AH55" s="36">
        <f>SUM(AF55,AG55)</f>
        <v>0</v>
      </c>
      <c r="AI55" s="33"/>
      <c r="AJ55" s="34"/>
      <c r="AK55" s="36">
        <f>SUM(AI55,AJ55)</f>
        <v>0</v>
      </c>
      <c r="AL55" s="33"/>
      <c r="AM55" s="34"/>
      <c r="AN55" s="36">
        <f>SUM(AL55,AM55)</f>
        <v>0</v>
      </c>
      <c r="AO55" s="33">
        <f t="shared" si="18"/>
        <v>0</v>
      </c>
      <c r="AP55" s="34">
        <f t="shared" si="48"/>
        <v>20989.18</v>
      </c>
      <c r="AQ55" s="36">
        <f>SUM(AO55,AP55)</f>
        <v>20989.18</v>
      </c>
      <c r="AR55" s="33"/>
      <c r="AS55" s="34">
        <v>4258.12</v>
      </c>
      <c r="AT55" s="36">
        <f>SUM(AR55,AS55)</f>
        <v>4258.12</v>
      </c>
      <c r="AU55" s="33"/>
      <c r="AV55" s="34">
        <v>4909.47</v>
      </c>
      <c r="AW55" s="36">
        <f>SUM(AU55,AV55)</f>
        <v>4909.47</v>
      </c>
      <c r="AX55" s="33"/>
      <c r="AY55" s="34"/>
      <c r="AZ55" s="36">
        <f>SUM(AX55,AY55)</f>
        <v>0</v>
      </c>
      <c r="BA55" s="33"/>
      <c r="BB55" s="34"/>
      <c r="BC55" s="36">
        <f>SUM(BA55,BB55)</f>
        <v>0</v>
      </c>
      <c r="BD55" s="33"/>
      <c r="BE55" s="34">
        <v>9400</v>
      </c>
      <c r="BF55" s="36">
        <f>SUM(BD55,BE55)</f>
        <v>9400</v>
      </c>
      <c r="BG55" s="33">
        <v>95.538167939999994</v>
      </c>
      <c r="BH55" s="34">
        <v>1010</v>
      </c>
      <c r="BI55" s="36">
        <f>SUM(BG55,BH55)</f>
        <v>1105.53816794</v>
      </c>
      <c r="BJ55" s="33">
        <v>152.67175570000001</v>
      </c>
      <c r="BK55" s="34">
        <v>6815.98</v>
      </c>
      <c r="BL55" s="36">
        <f>SUM(BJ55,BK55)</f>
        <v>6968.6517556999997</v>
      </c>
      <c r="BM55" s="33"/>
      <c r="BN55" s="34">
        <v>9070.15</v>
      </c>
      <c r="BO55" s="36">
        <f>SUM(BM55,BN55)</f>
        <v>9070.15</v>
      </c>
      <c r="BP55" s="33">
        <v>3538.7328240000002</v>
      </c>
      <c r="BQ55" s="34">
        <v>18476.698</v>
      </c>
      <c r="BR55" s="36">
        <f>SUM(BP55,BQ55)</f>
        <v>22015.430823999999</v>
      </c>
      <c r="BS55" s="33">
        <v>76.335877862595993</v>
      </c>
      <c r="BT55" s="34"/>
      <c r="BU55" s="36">
        <f>SUM(BS55,BT55)</f>
        <v>76.335877862595993</v>
      </c>
      <c r="BV55" s="33"/>
      <c r="BW55" s="34">
        <v>8599</v>
      </c>
      <c r="BX55" s="36">
        <f>SUM(BV55,BW55)</f>
        <v>8599</v>
      </c>
      <c r="BY55" s="33"/>
      <c r="BZ55" s="34">
        <v>9905.39</v>
      </c>
      <c r="CA55" s="36">
        <f>SUM(BY55,BZ55)</f>
        <v>9905.39</v>
      </c>
      <c r="CB55" s="33">
        <f t="shared" si="19"/>
        <v>3863.2786255025962</v>
      </c>
      <c r="CC55" s="34">
        <f t="shared" si="13"/>
        <v>72444.808000000005</v>
      </c>
      <c r="CD55" s="36">
        <f>SUM(CB55,CC55)</f>
        <v>76308.086625502605</v>
      </c>
      <c r="CE55" s="33">
        <v>9000</v>
      </c>
      <c r="CF55" s="34">
        <v>3235.94</v>
      </c>
      <c r="CG55" s="36">
        <v>12235.94</v>
      </c>
      <c r="CH55" s="33">
        <v>30.9</v>
      </c>
      <c r="CI55" s="34">
        <v>9989.65</v>
      </c>
      <c r="CJ55" s="36">
        <f>SUM(CH55,CI55)</f>
        <v>10020.549999999999</v>
      </c>
      <c r="CK55" s="33">
        <v>0</v>
      </c>
      <c r="CL55" s="34">
        <v>8841.9480000000003</v>
      </c>
      <c r="CM55" s="36">
        <f>SUM(CK55,CL55)</f>
        <v>8841.9480000000003</v>
      </c>
      <c r="CN55" s="33">
        <v>0</v>
      </c>
      <c r="CO55" s="34">
        <v>14694.793</v>
      </c>
      <c r="CP55" s="36">
        <f>SUM(CN55,CO55)</f>
        <v>14694.793</v>
      </c>
      <c r="CQ55" s="33">
        <v>91.603053439999996</v>
      </c>
      <c r="CR55" s="34">
        <v>10648.374</v>
      </c>
      <c r="CS55" s="36">
        <f>SUM(CQ55,CR55)</f>
        <v>10739.97705344</v>
      </c>
      <c r="CT55" s="33"/>
      <c r="CU55" s="34"/>
      <c r="CV55" s="36"/>
      <c r="CW55" s="33"/>
      <c r="CX55" s="34"/>
      <c r="CY55" s="36"/>
      <c r="CZ55" s="33"/>
      <c r="DA55" s="34"/>
      <c r="DB55" s="36"/>
      <c r="DC55" s="33"/>
      <c r="DD55" s="34"/>
      <c r="DE55" s="36"/>
      <c r="DF55" s="33"/>
      <c r="DG55" s="34"/>
      <c r="DH55" s="36"/>
      <c r="DI55" s="33"/>
      <c r="DJ55" s="34"/>
      <c r="DK55" s="36"/>
      <c r="DL55" s="33"/>
      <c r="DM55" s="34"/>
      <c r="DN55" s="36"/>
      <c r="DO55" s="33">
        <f t="shared" si="20"/>
        <v>9122.5030534399993</v>
      </c>
      <c r="DP55" s="34">
        <f t="shared" si="49"/>
        <v>47410.705000000002</v>
      </c>
      <c r="DQ55" s="36">
        <f>SUM(DO55,DP55)</f>
        <v>56533.208053440001</v>
      </c>
    </row>
    <row r="56" spans="2:121" x14ac:dyDescent="0.25">
      <c r="B56" s="182"/>
      <c r="C56" s="174"/>
      <c r="D56" s="79" t="s">
        <v>57</v>
      </c>
      <c r="E56" s="33"/>
      <c r="F56" s="34"/>
      <c r="G56" s="36">
        <f t="shared" si="77"/>
        <v>0</v>
      </c>
      <c r="H56" s="33"/>
      <c r="I56" s="34"/>
      <c r="J56" s="36">
        <f t="shared" si="78"/>
        <v>0</v>
      </c>
      <c r="K56" s="33"/>
      <c r="L56" s="34"/>
      <c r="M56" s="36">
        <f t="shared" si="79"/>
        <v>0</v>
      </c>
      <c r="N56" s="33"/>
      <c r="O56" s="34"/>
      <c r="P56" s="36">
        <f t="shared" si="80"/>
        <v>0</v>
      </c>
      <c r="Q56" s="33">
        <v>5609.33</v>
      </c>
      <c r="R56" s="34"/>
      <c r="S56" s="36">
        <f t="shared" si="81"/>
        <v>5609.33</v>
      </c>
      <c r="T56" s="33"/>
      <c r="U56" s="34">
        <v>133.33000000000001</v>
      </c>
      <c r="V56" s="36">
        <f t="shared" si="82"/>
        <v>133.33000000000001</v>
      </c>
      <c r="W56" s="33"/>
      <c r="X56" s="34">
        <v>2242.75</v>
      </c>
      <c r="Y56" s="36">
        <f t="shared" si="83"/>
        <v>2242.75</v>
      </c>
      <c r="Z56" s="33"/>
      <c r="AA56" s="34"/>
      <c r="AB56" s="36">
        <f>SUM(Z56,AA56)</f>
        <v>0</v>
      </c>
      <c r="AC56" s="33"/>
      <c r="AD56" s="34">
        <v>6608.06</v>
      </c>
      <c r="AE56" s="36">
        <f>SUM(AC56,AD56)</f>
        <v>6608.06</v>
      </c>
      <c r="AF56" s="33"/>
      <c r="AG56" s="34"/>
      <c r="AH56" s="36">
        <f>SUM(AF56,AG56)</f>
        <v>0</v>
      </c>
      <c r="AI56" s="33">
        <v>0.40076335877862901</v>
      </c>
      <c r="AJ56" s="34"/>
      <c r="AK56" s="36">
        <f>SUM(AI56,AJ56)</f>
        <v>0.40076335877862901</v>
      </c>
      <c r="AL56" s="33"/>
      <c r="AM56" s="34">
        <v>7292</v>
      </c>
      <c r="AN56" s="36">
        <f>SUM(AL56,AM56)</f>
        <v>7292</v>
      </c>
      <c r="AO56" s="33">
        <f t="shared" si="18"/>
        <v>5609.7307633587789</v>
      </c>
      <c r="AP56" s="34">
        <f t="shared" si="48"/>
        <v>16276.14</v>
      </c>
      <c r="AQ56" s="36">
        <f>SUM(AO56,AP56)</f>
        <v>21885.870763358776</v>
      </c>
      <c r="AR56" s="33"/>
      <c r="AS56" s="34"/>
      <c r="AT56" s="36">
        <f>SUM(AR56,AS56)</f>
        <v>0</v>
      </c>
      <c r="AU56" s="33"/>
      <c r="AV56" s="34"/>
      <c r="AW56" s="36">
        <f>SUM(AU56,AV56)</f>
        <v>0</v>
      </c>
      <c r="AX56" s="33">
        <v>18563.59</v>
      </c>
      <c r="AY56" s="34"/>
      <c r="AZ56" s="36">
        <f>SUM(AX56,AY56)</f>
        <v>18563.59</v>
      </c>
      <c r="BA56" s="33"/>
      <c r="BB56" s="34"/>
      <c r="BC56" s="36">
        <f>SUM(BA56,BB56)</f>
        <v>0</v>
      </c>
      <c r="BD56" s="33"/>
      <c r="BE56" s="34"/>
      <c r="BF56" s="36">
        <f>SUM(BD56,BE56)</f>
        <v>0</v>
      </c>
      <c r="BG56" s="33"/>
      <c r="BH56" s="34"/>
      <c r="BI56" s="36">
        <f>SUM(BG56,BH56)</f>
        <v>0</v>
      </c>
      <c r="BJ56" s="33"/>
      <c r="BK56" s="34"/>
      <c r="BL56" s="36">
        <f>SUM(BJ56,BK56)</f>
        <v>0</v>
      </c>
      <c r="BM56" s="33"/>
      <c r="BN56" s="34"/>
      <c r="BO56" s="36">
        <f>SUM(BM56,BN56)</f>
        <v>0</v>
      </c>
      <c r="BP56" s="33"/>
      <c r="BQ56" s="34"/>
      <c r="BR56" s="36">
        <f>SUM(BP56,BQ56)</f>
        <v>0</v>
      </c>
      <c r="BS56" s="33"/>
      <c r="BT56" s="34"/>
      <c r="BU56" s="36">
        <f>SUM(BS56,BT56)</f>
        <v>0</v>
      </c>
      <c r="BV56" s="33"/>
      <c r="BW56" s="34"/>
      <c r="BX56" s="36">
        <f>SUM(BV56,BW56)</f>
        <v>0</v>
      </c>
      <c r="BY56" s="33"/>
      <c r="BZ56" s="34"/>
      <c r="CA56" s="36">
        <f>SUM(BY56,BZ56)</f>
        <v>0</v>
      </c>
      <c r="CB56" s="33">
        <f t="shared" si="19"/>
        <v>18563.59</v>
      </c>
      <c r="CC56" s="34">
        <f t="shared" si="13"/>
        <v>0</v>
      </c>
      <c r="CD56" s="36">
        <f>SUM(CB56,CC56)</f>
        <v>18563.59</v>
      </c>
      <c r="CE56" s="33">
        <v>0</v>
      </c>
      <c r="CF56" s="34">
        <v>0</v>
      </c>
      <c r="CG56" s="36">
        <v>0</v>
      </c>
      <c r="CH56" s="33">
        <v>0</v>
      </c>
      <c r="CI56" s="34">
        <v>0</v>
      </c>
      <c r="CJ56" s="36">
        <f>SUM(CH56,CI57)</f>
        <v>0</v>
      </c>
      <c r="CK56" s="33">
        <v>0</v>
      </c>
      <c r="CL56" s="34">
        <v>0</v>
      </c>
      <c r="CM56" s="36">
        <f>SUM(CK56,CL56)</f>
        <v>0</v>
      </c>
      <c r="CN56" s="33">
        <v>0</v>
      </c>
      <c r="CO56" s="34">
        <v>0</v>
      </c>
      <c r="CP56" s="36">
        <f>SUM(CN56,CO56)</f>
        <v>0</v>
      </c>
      <c r="CQ56" s="33">
        <v>0</v>
      </c>
      <c r="CR56" s="34">
        <v>0</v>
      </c>
      <c r="CS56" s="36">
        <f>SUM(CQ56,CR56)</f>
        <v>0</v>
      </c>
      <c r="CT56" s="33"/>
      <c r="CU56" s="34"/>
      <c r="CV56" s="36"/>
      <c r="CW56" s="33"/>
      <c r="CX56" s="34"/>
      <c r="CY56" s="36"/>
      <c r="CZ56" s="33"/>
      <c r="DA56" s="34"/>
      <c r="DB56" s="36"/>
      <c r="DC56" s="33"/>
      <c r="DD56" s="34"/>
      <c r="DE56" s="36"/>
      <c r="DF56" s="33"/>
      <c r="DG56" s="34"/>
      <c r="DH56" s="36"/>
      <c r="DI56" s="33"/>
      <c r="DJ56" s="34"/>
      <c r="DK56" s="36"/>
      <c r="DL56" s="33"/>
      <c r="DM56" s="34"/>
      <c r="DN56" s="36"/>
      <c r="DO56" s="33">
        <f t="shared" si="20"/>
        <v>0</v>
      </c>
      <c r="DP56" s="34">
        <f t="shared" si="49"/>
        <v>0</v>
      </c>
      <c r="DQ56" s="36">
        <f>SUM(DO56,DP56)</f>
        <v>0</v>
      </c>
    </row>
    <row r="57" spans="2:121" x14ac:dyDescent="0.25">
      <c r="B57" s="182"/>
      <c r="C57" s="174"/>
      <c r="D57" s="79" t="s">
        <v>58</v>
      </c>
      <c r="E57" s="33">
        <v>0</v>
      </c>
      <c r="F57" s="34">
        <v>0</v>
      </c>
      <c r="G57" s="36">
        <f t="shared" ref="G57" si="84">SUM(E57:F57)</f>
        <v>0</v>
      </c>
      <c r="H57" s="33">
        <v>0</v>
      </c>
      <c r="I57" s="34">
        <v>0</v>
      </c>
      <c r="J57" s="36">
        <f t="shared" si="78"/>
        <v>0</v>
      </c>
      <c r="K57" s="33">
        <v>0</v>
      </c>
      <c r="L57" s="34">
        <v>0</v>
      </c>
      <c r="M57" s="36">
        <f t="shared" si="79"/>
        <v>0</v>
      </c>
      <c r="N57" s="33">
        <v>0</v>
      </c>
      <c r="O57" s="34">
        <v>0</v>
      </c>
      <c r="P57" s="36">
        <f t="shared" si="80"/>
        <v>0</v>
      </c>
      <c r="Q57" s="33">
        <v>0</v>
      </c>
      <c r="R57" s="34">
        <v>0</v>
      </c>
      <c r="S57" s="36">
        <f t="shared" si="81"/>
        <v>0</v>
      </c>
      <c r="T57" s="33">
        <v>0</v>
      </c>
      <c r="U57" s="34">
        <v>0</v>
      </c>
      <c r="V57" s="36">
        <f t="shared" si="82"/>
        <v>0</v>
      </c>
      <c r="W57" s="33">
        <v>0</v>
      </c>
      <c r="X57" s="34">
        <v>0</v>
      </c>
      <c r="Y57" s="36">
        <f t="shared" si="83"/>
        <v>0</v>
      </c>
      <c r="Z57" s="33"/>
      <c r="AA57" s="34"/>
      <c r="AB57" s="36">
        <f>SUM(Z57,AA57)</f>
        <v>0</v>
      </c>
      <c r="AC57" s="33"/>
      <c r="AD57" s="34"/>
      <c r="AE57" s="36">
        <f>SUM(AC57,AD57)</f>
        <v>0</v>
      </c>
      <c r="AF57" s="33"/>
      <c r="AG57" s="34"/>
      <c r="AH57" s="36">
        <f>SUM(AF57,AG57)</f>
        <v>0</v>
      </c>
      <c r="AI57" s="33"/>
      <c r="AJ57" s="34"/>
      <c r="AK57" s="36">
        <v>0</v>
      </c>
      <c r="AL57" s="33"/>
      <c r="AM57" s="34"/>
      <c r="AN57" s="36">
        <f>SUM(AL57,AM57)</f>
        <v>0</v>
      </c>
      <c r="AO57" s="33">
        <f>E60+H57+K57+N57+Q57+T57+W57+Z57+AC57+AF57+AI57+AL57</f>
        <v>0</v>
      </c>
      <c r="AP57" s="34">
        <f>F60+I57+L57+O57+R57+U57+X57+AA57+AD57+AG57+AJ57+AM57</f>
        <v>8964</v>
      </c>
      <c r="AQ57" s="36">
        <v>0</v>
      </c>
      <c r="AR57" s="33"/>
      <c r="AS57" s="34"/>
      <c r="AT57" s="36">
        <v>0</v>
      </c>
      <c r="AU57" s="33"/>
      <c r="AV57" s="34"/>
      <c r="AW57" s="36">
        <v>0</v>
      </c>
      <c r="AX57" s="33"/>
      <c r="AY57" s="34"/>
      <c r="AZ57" s="36">
        <v>0</v>
      </c>
      <c r="BA57" s="33"/>
      <c r="BB57" s="34"/>
      <c r="BC57" s="36">
        <v>0</v>
      </c>
      <c r="BD57" s="33"/>
      <c r="BE57" s="34"/>
      <c r="BF57" s="36">
        <v>0</v>
      </c>
      <c r="BG57" s="33"/>
      <c r="BH57" s="34"/>
      <c r="BI57" s="36">
        <v>0</v>
      </c>
      <c r="BJ57" s="33"/>
      <c r="BK57" s="34"/>
      <c r="BL57" s="36">
        <v>0</v>
      </c>
      <c r="BM57" s="33"/>
      <c r="BN57" s="34"/>
      <c r="BO57" s="36">
        <v>0</v>
      </c>
      <c r="BP57" s="33"/>
      <c r="BQ57" s="34"/>
      <c r="BR57" s="36">
        <v>0</v>
      </c>
      <c r="BS57" s="33"/>
      <c r="BT57" s="34"/>
      <c r="BU57" s="36">
        <v>0</v>
      </c>
      <c r="BV57" s="33"/>
      <c r="BW57" s="34"/>
      <c r="BX57" s="36">
        <v>0</v>
      </c>
      <c r="BY57" s="33"/>
      <c r="BZ57" s="34"/>
      <c r="CA57" s="36">
        <v>0</v>
      </c>
      <c r="CB57" s="33">
        <f t="shared" si="19"/>
        <v>0</v>
      </c>
      <c r="CC57" s="34">
        <f t="shared" si="13"/>
        <v>0</v>
      </c>
      <c r="CD57" s="36">
        <v>0</v>
      </c>
      <c r="CE57" s="33">
        <v>0</v>
      </c>
      <c r="CF57" s="34">
        <v>0</v>
      </c>
      <c r="CG57" s="36">
        <v>0</v>
      </c>
      <c r="CH57" s="33">
        <v>0</v>
      </c>
      <c r="CI57" s="34">
        <v>0</v>
      </c>
      <c r="CJ57" s="36">
        <v>0</v>
      </c>
      <c r="CK57" s="33">
        <v>0</v>
      </c>
      <c r="CL57" s="34">
        <v>0</v>
      </c>
      <c r="CM57" s="36">
        <v>0</v>
      </c>
      <c r="CN57" s="33">
        <v>0</v>
      </c>
      <c r="CO57" s="34">
        <v>0</v>
      </c>
      <c r="CP57" s="36">
        <v>0</v>
      </c>
      <c r="CQ57" s="33">
        <v>0</v>
      </c>
      <c r="CR57" s="34">
        <v>0</v>
      </c>
      <c r="CS57" s="36">
        <v>0</v>
      </c>
      <c r="CT57" s="33"/>
      <c r="CU57" s="34"/>
      <c r="CV57" s="36"/>
      <c r="CW57" s="33"/>
      <c r="CX57" s="34"/>
      <c r="CY57" s="36"/>
      <c r="CZ57" s="33"/>
      <c r="DA57" s="34"/>
      <c r="DB57" s="36"/>
      <c r="DC57" s="33"/>
      <c r="DD57" s="34"/>
      <c r="DE57" s="36"/>
      <c r="DF57" s="33"/>
      <c r="DG57" s="34"/>
      <c r="DH57" s="36"/>
      <c r="DI57" s="33"/>
      <c r="DJ57" s="34"/>
      <c r="DK57" s="36"/>
      <c r="DL57" s="33"/>
      <c r="DM57" s="34"/>
      <c r="DN57" s="36"/>
      <c r="DO57" s="33">
        <f t="shared" si="20"/>
        <v>0</v>
      </c>
      <c r="DP57" s="34">
        <f t="shared" si="49"/>
        <v>0</v>
      </c>
      <c r="DQ57" s="36">
        <v>0</v>
      </c>
    </row>
    <row r="58" spans="2:121" ht="30" x14ac:dyDescent="0.25">
      <c r="B58" s="182"/>
      <c r="C58" s="174"/>
      <c r="D58" s="80" t="s">
        <v>59</v>
      </c>
      <c r="E58" s="40">
        <f ca="1">+SUM(E53:E60)</f>
        <v>9333.1</v>
      </c>
      <c r="F58" s="41">
        <f ca="1">+SUM(F53:F60)</f>
        <v>88434.637050000005</v>
      </c>
      <c r="G58" s="42">
        <f>SUM(G53:G57)</f>
        <v>88803.737050000011</v>
      </c>
      <c r="H58" s="40">
        <f>+SUM(H53:H57)</f>
        <v>9193.5554580000007</v>
      </c>
      <c r="I58" s="41">
        <f>+SUM(I53:I57)</f>
        <v>81211.004927499991</v>
      </c>
      <c r="J58" s="42">
        <f>SUM(J53:J57)</f>
        <v>90404.560385499994</v>
      </c>
      <c r="K58" s="40">
        <f>+SUM(K53:K57)</f>
        <v>50937.355209700007</v>
      </c>
      <c r="L58" s="41">
        <f>+SUM(L53:L57)</f>
        <v>149542.0401366</v>
      </c>
      <c r="M58" s="42">
        <f>SUM(M53:M57)</f>
        <v>200479.39534630001</v>
      </c>
      <c r="N58" s="40">
        <f>+SUM(N53:N57)</f>
        <v>18496.21</v>
      </c>
      <c r="O58" s="41">
        <f>+SUM(O53:O57)</f>
        <v>4350690.8993800003</v>
      </c>
      <c r="P58" s="42">
        <f>SUM(P53:P57)</f>
        <v>4369187.1093800003</v>
      </c>
      <c r="Q58" s="40">
        <f>+SUM(Q53:Q57)</f>
        <v>84806.78300000001</v>
      </c>
      <c r="R58" s="41">
        <f>+SUM(R53:R57)</f>
        <v>109889.30655999997</v>
      </c>
      <c r="S58" s="42">
        <f>SUM(S53:S57)</f>
        <v>194696.08955999996</v>
      </c>
      <c r="T58" s="40">
        <f>+SUM(T53:T57)</f>
        <v>42553.488282300001</v>
      </c>
      <c r="U58" s="41">
        <f>+SUM(U53:U57)</f>
        <v>92706.343453300011</v>
      </c>
      <c r="V58" s="42">
        <f>SUM(V53:V57)</f>
        <v>135259.83173559999</v>
      </c>
      <c r="W58" s="40">
        <f>+SUM(W53:W57)</f>
        <v>10679.025</v>
      </c>
      <c r="X58" s="41">
        <f>+SUM(X53:X57)</f>
        <v>83070.160655900007</v>
      </c>
      <c r="Y58" s="42">
        <f>SUM(Y53:Y57)</f>
        <v>93749.185655900001</v>
      </c>
      <c r="Z58" s="40">
        <f>+SUM(Z53:Z57)</f>
        <v>8769.94</v>
      </c>
      <c r="AA58" s="41">
        <f>+SUM(AA53:AA57)</f>
        <v>70389.326000000001</v>
      </c>
      <c r="AB58" s="42">
        <f>SUM(AB53:AB57)</f>
        <v>79159.266000000003</v>
      </c>
      <c r="AC58" s="40">
        <f>+SUM(AC53:AC57)</f>
        <v>1128.0052671755761</v>
      </c>
      <c r="AD58" s="41">
        <f>+SUM(AD53:AD57)</f>
        <v>96186.18</v>
      </c>
      <c r="AE58" s="42">
        <f>SUM(AE53:AE57)</f>
        <v>97314.185267175562</v>
      </c>
      <c r="AF58" s="40">
        <f>+SUM(AF53:AF57)</f>
        <v>4988.9160305343548</v>
      </c>
      <c r="AG58" s="41">
        <f>+SUM(AG53:AG57)</f>
        <v>110688.25</v>
      </c>
      <c r="AH58" s="42">
        <f>SUM(AH53:AH57)</f>
        <v>108820.02603053435</v>
      </c>
      <c r="AI58" s="40">
        <f>+SUM(AI53:AI57)</f>
        <v>14673.720763358779</v>
      </c>
      <c r="AJ58" s="41">
        <f>+SUM(AJ53:AJ57)</f>
        <v>99902.339199999973</v>
      </c>
      <c r="AK58" s="42">
        <f>SUM(AK53:AK57)</f>
        <v>114576.05996335876</v>
      </c>
      <c r="AL58" s="40">
        <f>+SUM(AL53:AL57)</f>
        <v>3.8167938931298</v>
      </c>
      <c r="AM58" s="41">
        <f>+SUM(AM53:AM57)</f>
        <v>41378.5</v>
      </c>
      <c r="AN58" s="42">
        <f>SUM(AN53:AN57)</f>
        <v>41382.316793893129</v>
      </c>
      <c r="AO58" s="40">
        <f t="shared" ca="1" si="18"/>
        <v>257563.86580496188</v>
      </c>
      <c r="AP58" s="41">
        <f t="shared" ca="1" si="48"/>
        <v>5423604.6991033005</v>
      </c>
      <c r="AQ58" s="42">
        <f>SUM(AQ53:AQ57)</f>
        <v>5620688.903168262</v>
      </c>
      <c r="AR58" s="40">
        <f>+SUM(AR53:AR57)</f>
        <v>18138.456030000001</v>
      </c>
      <c r="AS58" s="41">
        <f>+SUM(AS53:AS57)</f>
        <v>283578.61829999997</v>
      </c>
      <c r="AT58" s="42">
        <f>SUM(AT53:AT57)</f>
        <v>301717.07432999997</v>
      </c>
      <c r="AU58" s="40">
        <f>+SUM(AU53:AU57)</f>
        <v>159611.92540000001</v>
      </c>
      <c r="AV58" s="41">
        <f>+SUM(AV53:AV57)</f>
        <v>134450.37</v>
      </c>
      <c r="AW58" s="42">
        <f>SUM(AW53:AW57)</f>
        <v>294062.29539999994</v>
      </c>
      <c r="AX58" s="40">
        <f>+SUM(AX53:AX57)</f>
        <v>26963.58</v>
      </c>
      <c r="AY58" s="41">
        <f>+SUM(AY53:AY57)</f>
        <v>74789.37</v>
      </c>
      <c r="AZ58" s="42">
        <f>SUM(AZ53:AZ57)</f>
        <v>101752.95</v>
      </c>
      <c r="BA58" s="40">
        <f>+SUM(BA53:BA57)</f>
        <v>24488.26</v>
      </c>
      <c r="BB58" s="41">
        <f>+SUM(BB53:BB57)</f>
        <v>56710.53183</v>
      </c>
      <c r="BC58" s="42">
        <f>SUM(BC53:BC57)</f>
        <v>81198.791830000002</v>
      </c>
      <c r="BD58" s="40">
        <f>+SUM(BD53:BD57)</f>
        <v>0</v>
      </c>
      <c r="BE58" s="41">
        <f>+SUM(BE53:BE57)</f>
        <v>109486.853</v>
      </c>
      <c r="BF58" s="42">
        <f>SUM(BF53:BF57)</f>
        <v>109486.853</v>
      </c>
      <c r="BG58" s="40">
        <f>+SUM(BG53:BG57)</f>
        <v>33237.538167940002</v>
      </c>
      <c r="BH58" s="41">
        <f>+SUM(BH53:BH57)</f>
        <v>52092.245459999998</v>
      </c>
      <c r="BI58" s="42">
        <f>SUM(BI53:BI57)</f>
        <v>85329.783627940007</v>
      </c>
      <c r="BJ58" s="40">
        <f>+SUM(BJ53:BJ57)</f>
        <v>10457.7917557</v>
      </c>
      <c r="BK58" s="41">
        <f>+SUM(BK53:BK57)</f>
        <v>124242.87599999999</v>
      </c>
      <c r="BL58" s="42">
        <f>SUM(BL53:BL57)</f>
        <v>134700.66775569998</v>
      </c>
      <c r="BM58" s="40">
        <f>+SUM(BM53:BM57)</f>
        <v>985.85</v>
      </c>
      <c r="BN58" s="41">
        <f>+SUM(BN53:BN57)</f>
        <v>108111.572</v>
      </c>
      <c r="BO58" s="42">
        <f>SUM(BO53:BO57)</f>
        <v>109097.42200000001</v>
      </c>
      <c r="BP58" s="40">
        <f>+SUM(BP53:BP57)</f>
        <v>11600.775824</v>
      </c>
      <c r="BQ58" s="41">
        <f>+SUM(BQ53:BQ57)</f>
        <v>138627.568</v>
      </c>
      <c r="BR58" s="42">
        <f>SUM(BR53:BR57)</f>
        <v>150228.34382400001</v>
      </c>
      <c r="BS58" s="40">
        <f>+SUM(BS53:BS57)</f>
        <v>15919.847327862595</v>
      </c>
      <c r="BT58" s="41">
        <f>+SUM(BT53:BT57)</f>
        <v>283548.20400000003</v>
      </c>
      <c r="BU58" s="42">
        <f>SUM(BU53:BU57)</f>
        <v>299468.0513278626</v>
      </c>
      <c r="BV58" s="40">
        <f>+SUM(BV53:BV57)</f>
        <v>19775.7</v>
      </c>
      <c r="BW58" s="41">
        <f>+SUM(BW53:BW57)</f>
        <v>224962.459</v>
      </c>
      <c r="BX58" s="42">
        <f>SUM(BX53:BX57)</f>
        <v>244738.15900000001</v>
      </c>
      <c r="BY58" s="40">
        <f>+SUM(BY53:BY57)</f>
        <v>3615.2302519999998</v>
      </c>
      <c r="BZ58" s="41">
        <f>+SUM(BZ53:BZ57)</f>
        <v>346996.04300000001</v>
      </c>
      <c r="CA58" s="42">
        <f>SUM(CA53:CA57)</f>
        <v>350611.27325199998</v>
      </c>
      <c r="CB58" s="40">
        <f t="shared" si="19"/>
        <v>324794.95475750259</v>
      </c>
      <c r="CC58" s="41">
        <f t="shared" si="13"/>
        <v>1937596.71059</v>
      </c>
      <c r="CD58" s="42">
        <f>SUM(CD53:CD57)</f>
        <v>2262391.6653475021</v>
      </c>
      <c r="CE58" s="40">
        <f>+SUM(CE53:CE57)</f>
        <v>16160</v>
      </c>
      <c r="CF58" s="41">
        <f>+SUM(CF53:CF57)</f>
        <v>179287.20449999999</v>
      </c>
      <c r="CG58" s="42">
        <f>SUM(CG53:CG57)</f>
        <v>195447.20449999999</v>
      </c>
      <c r="CH58" s="40">
        <f t="shared" ref="CH58:CP58" si="85">+SUM(CH53:CH57)</f>
        <v>11353.013999999999</v>
      </c>
      <c r="CI58" s="41">
        <f t="shared" si="85"/>
        <v>129091.0266</v>
      </c>
      <c r="CJ58" s="42">
        <f t="shared" si="85"/>
        <v>140444.04060000001</v>
      </c>
      <c r="CK58" s="40">
        <f t="shared" si="85"/>
        <v>6808.0929999999998</v>
      </c>
      <c r="CL58" s="41">
        <f t="shared" si="85"/>
        <v>1141798.9950000001</v>
      </c>
      <c r="CM58" s="42">
        <f t="shared" si="85"/>
        <v>1148607.0880000002</v>
      </c>
      <c r="CN58" s="40">
        <f t="shared" si="85"/>
        <v>13322.87</v>
      </c>
      <c r="CO58" s="41">
        <f t="shared" si="85"/>
        <v>512351.15600000002</v>
      </c>
      <c r="CP58" s="42">
        <f t="shared" si="85"/>
        <v>525674.02599999995</v>
      </c>
      <c r="CQ58" s="40">
        <f>+SUM(CQ53:CQ57)</f>
        <v>4172.7710534400003</v>
      </c>
      <c r="CR58" s="41">
        <f>+SUM(CR53:CR57)</f>
        <v>44422.264999999999</v>
      </c>
      <c r="CS58" s="42">
        <f>SUM(CS53:CS57)</f>
        <v>48595.036053440002</v>
      </c>
      <c r="CT58" s="40">
        <f>+SUM(CT53:CT57)</f>
        <v>0</v>
      </c>
      <c r="CU58" s="41">
        <f>+SUM(CU53:CU57)</f>
        <v>0</v>
      </c>
      <c r="CV58" s="42">
        <f>SUM(CV53:CV57)</f>
        <v>0</v>
      </c>
      <c r="CW58" s="40">
        <f>+SUM(CW53:CW57)</f>
        <v>0</v>
      </c>
      <c r="CX58" s="41">
        <f>+SUM(CX53:CX57)</f>
        <v>0</v>
      </c>
      <c r="CY58" s="42">
        <f>SUM(CY53:CY57)</f>
        <v>0</v>
      </c>
      <c r="CZ58" s="40">
        <f>+SUM(CZ53:CZ57)</f>
        <v>0</v>
      </c>
      <c r="DA58" s="41">
        <f>+SUM(DA53:DA57)</f>
        <v>0</v>
      </c>
      <c r="DB58" s="42">
        <f>SUM(DB53:DB57)</f>
        <v>0</v>
      </c>
      <c r="DC58" s="40">
        <f>+SUM(DC53:DC57)</f>
        <v>0</v>
      </c>
      <c r="DD58" s="41">
        <f>+SUM(DD53:DD57)</f>
        <v>0</v>
      </c>
      <c r="DE58" s="42">
        <f>SUM(DE53:DE57)</f>
        <v>0</v>
      </c>
      <c r="DF58" s="40">
        <f>+SUM(DF53:DF57)</f>
        <v>0</v>
      </c>
      <c r="DG58" s="41">
        <f>+SUM(DG53:DG57)</f>
        <v>0</v>
      </c>
      <c r="DH58" s="42">
        <f>SUM(DH53:DH57)</f>
        <v>0</v>
      </c>
      <c r="DI58" s="40">
        <f>+SUM(DI53:DI57)</f>
        <v>0</v>
      </c>
      <c r="DJ58" s="41">
        <f>+SUM(DJ53:DJ57)</f>
        <v>0</v>
      </c>
      <c r="DK58" s="42">
        <f>SUM(DK53:DK57)</f>
        <v>0</v>
      </c>
      <c r="DL58" s="40">
        <f>+SUM(DL53:DL57)</f>
        <v>0</v>
      </c>
      <c r="DM58" s="41">
        <f>+SUM(DM53:DM57)</f>
        <v>0</v>
      </c>
      <c r="DN58" s="42">
        <f>SUM(DN53:DN57)</f>
        <v>0</v>
      </c>
      <c r="DO58" s="40">
        <f t="shared" si="20"/>
        <v>51816.748053440002</v>
      </c>
      <c r="DP58" s="41">
        <f t="shared" si="49"/>
        <v>2006950.6470999999</v>
      </c>
      <c r="DQ58" s="42">
        <f>SUM(DQ53:DQ57)</f>
        <v>2058767.3951534401</v>
      </c>
    </row>
    <row r="59" spans="2:121" ht="15.75" customHeight="1" x14ac:dyDescent="0.25">
      <c r="B59" s="182"/>
      <c r="C59" s="174"/>
      <c r="D59" s="82" t="s">
        <v>60</v>
      </c>
      <c r="E59" s="43"/>
      <c r="F59" s="38"/>
      <c r="G59" s="44"/>
      <c r="H59" s="43"/>
      <c r="I59" s="38"/>
      <c r="J59" s="44"/>
      <c r="K59" s="43"/>
      <c r="L59" s="38"/>
      <c r="M59" s="44"/>
      <c r="N59" s="43"/>
      <c r="O59" s="38"/>
      <c r="P59" s="44"/>
      <c r="Q59" s="43"/>
      <c r="R59" s="38"/>
      <c r="S59" s="44"/>
      <c r="T59" s="43"/>
      <c r="U59" s="38"/>
      <c r="V59" s="44"/>
      <c r="W59" s="43"/>
      <c r="X59" s="38"/>
      <c r="Y59" s="44"/>
      <c r="Z59" s="43"/>
      <c r="AA59" s="38"/>
      <c r="AB59" s="44"/>
      <c r="AC59" s="43"/>
      <c r="AD59" s="38"/>
      <c r="AE59" s="44"/>
      <c r="AF59" s="43"/>
      <c r="AG59" s="38"/>
      <c r="AH59" s="44"/>
      <c r="AI59" s="43"/>
      <c r="AJ59" s="38"/>
      <c r="AK59" s="44"/>
      <c r="AL59" s="43"/>
      <c r="AM59" s="38"/>
      <c r="AN59" s="44"/>
      <c r="AO59" s="43">
        <f t="shared" si="18"/>
        <v>0</v>
      </c>
      <c r="AP59" s="38">
        <f>F59+I59+L59+O59+R59+U59+X59+AA59+AD59+AG59+AJ59+AM59</f>
        <v>0</v>
      </c>
      <c r="AQ59" s="44"/>
      <c r="AR59" s="43"/>
      <c r="AS59" s="38"/>
      <c r="AT59" s="44"/>
      <c r="AU59" s="43"/>
      <c r="AV59" s="38"/>
      <c r="AW59" s="44"/>
      <c r="AX59" s="43"/>
      <c r="AY59" s="38"/>
      <c r="AZ59" s="44"/>
      <c r="BA59" s="43"/>
      <c r="BB59" s="38"/>
      <c r="BC59" s="44"/>
      <c r="BD59" s="43"/>
      <c r="BE59" s="38"/>
      <c r="BF59" s="44"/>
      <c r="BG59" s="43"/>
      <c r="BH59" s="38"/>
      <c r="BI59" s="44"/>
      <c r="BJ59" s="43"/>
      <c r="BK59" s="38"/>
      <c r="BL59" s="44"/>
      <c r="BM59" s="43"/>
      <c r="BN59" s="38"/>
      <c r="BO59" s="44"/>
      <c r="BP59" s="43"/>
      <c r="BQ59" s="38"/>
      <c r="BR59" s="44"/>
      <c r="BS59" s="43"/>
      <c r="BT59" s="38"/>
      <c r="BU59" s="44"/>
      <c r="BV59" s="43"/>
      <c r="BW59" s="38"/>
      <c r="BX59" s="44"/>
      <c r="BY59" s="43"/>
      <c r="BZ59" s="38"/>
      <c r="CA59" s="44"/>
      <c r="CB59" s="43">
        <f t="shared" si="19"/>
        <v>0</v>
      </c>
      <c r="CC59" s="38">
        <f>AS59+AV59+AY59+BB59+BE59+BH59+BK59+BN59+BQ59+BT59+BW59+BZ59</f>
        <v>0</v>
      </c>
      <c r="CD59" s="44"/>
      <c r="CE59" s="43"/>
      <c r="CF59" s="38"/>
      <c r="CG59" s="44"/>
      <c r="CH59" s="43"/>
      <c r="CI59" s="38"/>
      <c r="CJ59" s="44"/>
      <c r="CK59" s="43"/>
      <c r="CL59" s="38"/>
      <c r="CM59" s="44"/>
      <c r="CN59" s="43"/>
      <c r="CO59" s="38"/>
      <c r="CP59" s="44"/>
      <c r="CQ59" s="43"/>
      <c r="CR59" s="38"/>
      <c r="CS59" s="44"/>
      <c r="CT59" s="43"/>
      <c r="CU59" s="38"/>
      <c r="CV59" s="44"/>
      <c r="CW59" s="43"/>
      <c r="CX59" s="38"/>
      <c r="CY59" s="44"/>
      <c r="CZ59" s="43"/>
      <c r="DA59" s="38"/>
      <c r="DB59" s="44"/>
      <c r="DC59" s="43"/>
      <c r="DD59" s="38"/>
      <c r="DE59" s="44"/>
      <c r="DF59" s="43"/>
      <c r="DG59" s="38"/>
      <c r="DH59" s="44"/>
      <c r="DI59" s="43"/>
      <c r="DJ59" s="38"/>
      <c r="DK59" s="44"/>
      <c r="DL59" s="43"/>
      <c r="DM59" s="38"/>
      <c r="DN59" s="44"/>
      <c r="DO59" s="43">
        <f t="shared" si="20"/>
        <v>0</v>
      </c>
      <c r="DP59" s="38">
        <f>CF59+CI59+CL59+CO59+CR59+CU59+CX59+DA59+DD59+DG59+DJ59+DM59</f>
        <v>0</v>
      </c>
      <c r="DQ59" s="44"/>
    </row>
    <row r="60" spans="2:121" x14ac:dyDescent="0.25">
      <c r="B60" s="182"/>
      <c r="C60" s="174"/>
      <c r="D60" s="79" t="s">
        <v>61</v>
      </c>
      <c r="E60" s="33">
        <v>0</v>
      </c>
      <c r="F60" s="34">
        <v>8964</v>
      </c>
      <c r="G60" s="36">
        <f t="shared" ref="G60" si="86">SUM(E60:F60)</f>
        <v>8964</v>
      </c>
      <c r="H60" s="33">
        <v>0</v>
      </c>
      <c r="I60" s="34">
        <v>0</v>
      </c>
      <c r="J60" s="36">
        <f t="shared" ref="J60" si="87">SUM(H60:I60)</f>
        <v>0</v>
      </c>
      <c r="K60" s="33">
        <v>0</v>
      </c>
      <c r="L60" s="34">
        <v>3417.89</v>
      </c>
      <c r="M60" s="36">
        <f t="shared" ref="M60" si="88">SUM(K60:L60)</f>
        <v>3417.89</v>
      </c>
      <c r="N60" s="33">
        <v>773.31399999999996</v>
      </c>
      <c r="O60" s="34">
        <v>4006.72174</v>
      </c>
      <c r="P60" s="36">
        <f>SUM(N60:O60)</f>
        <v>4780.0357400000003</v>
      </c>
      <c r="Q60" s="33">
        <v>1226.636</v>
      </c>
      <c r="R60" s="34">
        <v>42091.1</v>
      </c>
      <c r="S60" s="36">
        <f t="shared" ref="S60" si="89">SUM(Q60:R60)</f>
        <v>43317.735999999997</v>
      </c>
      <c r="T60" s="33">
        <v>0</v>
      </c>
      <c r="U60" s="34">
        <v>42091.1</v>
      </c>
      <c r="V60" s="36">
        <f t="shared" ref="V60" si="90">SUM(T60:U60)</f>
        <v>42091.1</v>
      </c>
      <c r="W60" s="33">
        <v>26500</v>
      </c>
      <c r="X60" s="34">
        <v>1453.297</v>
      </c>
      <c r="Y60" s="36">
        <f t="shared" ref="Y60" si="91">SUM(W60:X60)</f>
        <v>27953.296999999999</v>
      </c>
      <c r="Z60" s="33">
        <v>0</v>
      </c>
      <c r="AA60" s="34">
        <v>666.65</v>
      </c>
      <c r="AB60" s="36">
        <f>SUM(Z60:AA60)</f>
        <v>666.65</v>
      </c>
      <c r="AC60" s="33">
        <v>0</v>
      </c>
      <c r="AD60" s="34">
        <v>29639.681199999999</v>
      </c>
      <c r="AE60" s="36">
        <f>SUM(AC60:AD60)</f>
        <v>29639.681199999999</v>
      </c>
      <c r="AF60" s="33">
        <v>0</v>
      </c>
      <c r="AG60" s="34">
        <v>1410.4980700000001</v>
      </c>
      <c r="AH60" s="36">
        <f>SUM(AF60:AG60)</f>
        <v>1410.4980700000001</v>
      </c>
      <c r="AI60" s="33">
        <v>0</v>
      </c>
      <c r="AJ60" s="34">
        <v>32902.120000000003</v>
      </c>
      <c r="AK60" s="36">
        <f>SUM(AI60:AJ60)</f>
        <v>32902.120000000003</v>
      </c>
      <c r="AL60" s="33">
        <v>0</v>
      </c>
      <c r="AM60" s="34">
        <v>599.98500000000001</v>
      </c>
      <c r="AN60" s="36">
        <f>SUM(AL60:AM60)</f>
        <v>599.98500000000001</v>
      </c>
      <c r="AO60" s="33" t="e">
        <f>#REF!+H60+K60+N60+Q60+T60+W60+Z60+AC60+AF60+AI60+AL60</f>
        <v>#REF!</v>
      </c>
      <c r="AP60" s="34" t="e">
        <f>#REF!+I60+L60+O60+R60+U60+X60+AA60+AD60+AG60+AJ60+AM60</f>
        <v>#REF!</v>
      </c>
      <c r="AQ60" s="36" t="e">
        <f>SUM(AO60:AP60)</f>
        <v>#REF!</v>
      </c>
      <c r="AR60" s="33">
        <v>0</v>
      </c>
      <c r="AS60" s="34">
        <v>693.31</v>
      </c>
      <c r="AT60" s="36">
        <f>SUM(AR60:AS60)</f>
        <v>693.31</v>
      </c>
      <c r="AU60" s="33">
        <v>314.08999999999997</v>
      </c>
      <c r="AV60" s="34">
        <v>2355.66</v>
      </c>
      <c r="AW60" s="36">
        <f>SUM(AU60:AV60)</f>
        <v>2669.75</v>
      </c>
      <c r="AX60" s="33">
        <v>359.99099999999999</v>
      </c>
      <c r="AY60" s="34">
        <v>0</v>
      </c>
      <c r="AZ60" s="36">
        <f>SUM(AX60:AY60)</f>
        <v>359.99099999999999</v>
      </c>
      <c r="BA60" s="33">
        <v>0</v>
      </c>
      <c r="BB60" s="34">
        <v>0</v>
      </c>
      <c r="BC60" s="36">
        <f>SUM(BA60:BB60)</f>
        <v>0</v>
      </c>
      <c r="BD60" s="33">
        <v>0</v>
      </c>
      <c r="BE60" s="34">
        <v>0</v>
      </c>
      <c r="BF60" s="36">
        <f>SUM(BD60:BE60)</f>
        <v>0</v>
      </c>
      <c r="BG60" s="33">
        <v>0</v>
      </c>
      <c r="BH60" s="34">
        <v>92314.85</v>
      </c>
      <c r="BI60" s="36">
        <f>SUM(BG60:BH60)</f>
        <v>92314.85</v>
      </c>
      <c r="BJ60" s="33">
        <v>0</v>
      </c>
      <c r="BK60" s="34">
        <v>0</v>
      </c>
      <c r="BL60" s="36">
        <f>SUM(BJ60:BK60)</f>
        <v>0</v>
      </c>
      <c r="BM60" s="33">
        <v>0</v>
      </c>
      <c r="BN60" s="34">
        <v>35094.800000000003</v>
      </c>
      <c r="BO60" s="36">
        <f>SUM(BM60:BN60)</f>
        <v>35094.800000000003</v>
      </c>
      <c r="BP60" s="33">
        <v>0</v>
      </c>
      <c r="BQ60" s="34">
        <v>159121</v>
      </c>
      <c r="BR60" s="36">
        <f>SUM(BP60:BQ60)</f>
        <v>159121</v>
      </c>
      <c r="BS60" s="33">
        <v>0</v>
      </c>
      <c r="BT60" s="34">
        <v>84465.32</v>
      </c>
      <c r="BU60" s="36">
        <f>SUM(BS60:BT60)</f>
        <v>84465.32</v>
      </c>
      <c r="BV60" s="33">
        <v>14412.46</v>
      </c>
      <c r="BW60" s="34">
        <v>63094.813000000002</v>
      </c>
      <c r="BX60" s="36">
        <f>SUM(BV60:BW60)</f>
        <v>77507.273000000001</v>
      </c>
      <c r="BY60" s="33">
        <v>0</v>
      </c>
      <c r="BZ60" s="34">
        <v>147952.87</v>
      </c>
      <c r="CA60" s="36">
        <f>SUM(BY60:BZ60)</f>
        <v>147952.87</v>
      </c>
      <c r="CB60" s="33">
        <f t="shared" si="19"/>
        <v>15086.540999999999</v>
      </c>
      <c r="CC60" s="34">
        <f>AS60+AV60+AY60+BB60+BE60+BH60+BK60+BN60+BQ60+BT60+BW60+BZ60</f>
        <v>585092.62300000002</v>
      </c>
      <c r="CD60" s="36">
        <f>SUM(CB60:CC60)</f>
        <v>600179.16399999999</v>
      </c>
      <c r="CE60" s="33">
        <v>0</v>
      </c>
      <c r="CF60" s="34">
        <v>75212.81</v>
      </c>
      <c r="CG60" s="36">
        <v>75212.81</v>
      </c>
      <c r="CH60" s="33">
        <v>0</v>
      </c>
      <c r="CI60" s="34">
        <v>179176.80799999999</v>
      </c>
      <c r="CJ60" s="36">
        <f>SUM(CH60:CI60)</f>
        <v>179176.80799999999</v>
      </c>
      <c r="CK60" s="33">
        <v>9623.08</v>
      </c>
      <c r="CL60" s="34">
        <v>234386.21830000001</v>
      </c>
      <c r="CM60" s="36">
        <f>(CK60+CL60)</f>
        <v>244009.29829999999</v>
      </c>
      <c r="CN60" s="33">
        <v>0</v>
      </c>
      <c r="CO60" s="34">
        <v>133930.68799999999</v>
      </c>
      <c r="CP60" s="36">
        <f>(CN60+CO60)</f>
        <v>133930.68799999999</v>
      </c>
      <c r="CQ60" s="33">
        <v>0</v>
      </c>
      <c r="CR60" s="34">
        <v>40930</v>
      </c>
      <c r="CS60" s="36">
        <f>SUM(CQ60:CR60)</f>
        <v>40930</v>
      </c>
      <c r="CT60" s="33"/>
      <c r="CU60" s="34"/>
      <c r="CV60" s="36"/>
      <c r="CW60" s="33"/>
      <c r="CX60" s="34"/>
      <c r="CY60" s="36"/>
      <c r="CZ60" s="33"/>
      <c r="DA60" s="34"/>
      <c r="DB60" s="36"/>
      <c r="DC60" s="33"/>
      <c r="DD60" s="34"/>
      <c r="DE60" s="36"/>
      <c r="DF60" s="33"/>
      <c r="DG60" s="34"/>
      <c r="DH60" s="36"/>
      <c r="DI60" s="33"/>
      <c r="DJ60" s="34"/>
      <c r="DK60" s="36"/>
      <c r="DL60" s="33"/>
      <c r="DM60" s="34"/>
      <c r="DN60" s="36"/>
      <c r="DO60" s="33">
        <f t="shared" si="20"/>
        <v>9623.08</v>
      </c>
      <c r="DP60" s="34">
        <f>CF60+CI60+CL60+CO60+CR60+CU60+CX60+DA60+DD60+DG60+DJ60+DM60</f>
        <v>663636.52429999993</v>
      </c>
      <c r="DQ60" s="36">
        <f>SUM(DO60:DP60)</f>
        <v>673259.60429999989</v>
      </c>
    </row>
    <row r="61" spans="2:121" x14ac:dyDescent="0.25">
      <c r="B61" s="182"/>
      <c r="C61" s="174"/>
      <c r="D61" s="80" t="s">
        <v>62</v>
      </c>
      <c r="E61" s="46">
        <f>E60</f>
        <v>0</v>
      </c>
      <c r="F61" s="46">
        <f>F60</f>
        <v>8964</v>
      </c>
      <c r="G61" s="53">
        <f>SUM(E61:F61)</f>
        <v>8964</v>
      </c>
      <c r="H61" s="46">
        <f>H60</f>
        <v>0</v>
      </c>
      <c r="I61" s="46">
        <f>I60</f>
        <v>0</v>
      </c>
      <c r="J61" s="53">
        <f>SUM(H61:I61)</f>
        <v>0</v>
      </c>
      <c r="K61" s="46">
        <f>K60</f>
        <v>0</v>
      </c>
      <c r="L61" s="46">
        <f>L60</f>
        <v>3417.89</v>
      </c>
      <c r="M61" s="53">
        <f>SUM(K61:L61)</f>
        <v>3417.89</v>
      </c>
      <c r="N61" s="46">
        <f>N60</f>
        <v>773.31399999999996</v>
      </c>
      <c r="O61" s="46">
        <f>O60</f>
        <v>4006.72174</v>
      </c>
      <c r="P61" s="53">
        <f>SUM(N61:O61)</f>
        <v>4780.0357400000003</v>
      </c>
      <c r="Q61" s="46">
        <f>Q60</f>
        <v>1226.636</v>
      </c>
      <c r="R61" s="46">
        <f>R60</f>
        <v>42091.1</v>
      </c>
      <c r="S61" s="53">
        <f>SUM(Q61:R61)</f>
        <v>43317.735999999997</v>
      </c>
      <c r="T61" s="46">
        <f>T60</f>
        <v>0</v>
      </c>
      <c r="U61" s="46">
        <f>U60</f>
        <v>42091.1</v>
      </c>
      <c r="V61" s="53">
        <f>SUM(T61:U61)</f>
        <v>42091.1</v>
      </c>
      <c r="W61" s="46">
        <f>W60</f>
        <v>26500</v>
      </c>
      <c r="X61" s="46">
        <f>X60</f>
        <v>1453.297</v>
      </c>
      <c r="Y61" s="53">
        <f>SUM(W61:X61)</f>
        <v>27953.296999999999</v>
      </c>
      <c r="Z61" s="46">
        <f>Z60</f>
        <v>0</v>
      </c>
      <c r="AA61" s="46">
        <f>AA60</f>
        <v>666.65</v>
      </c>
      <c r="AB61" s="53">
        <f>SUM(Z61:AA61)</f>
        <v>666.65</v>
      </c>
      <c r="AC61" s="46">
        <f>AC60</f>
        <v>0</v>
      </c>
      <c r="AD61" s="46">
        <f>AD60</f>
        <v>29639.681199999999</v>
      </c>
      <c r="AE61" s="53">
        <f>SUM(AC61:AD61)</f>
        <v>29639.681199999999</v>
      </c>
      <c r="AF61" s="46">
        <f>AF60</f>
        <v>0</v>
      </c>
      <c r="AG61" s="46">
        <f>AG60</f>
        <v>1410.4980700000001</v>
      </c>
      <c r="AH61" s="53">
        <f>SUM(AF61:AG61)</f>
        <v>1410.4980700000001</v>
      </c>
      <c r="AI61" s="46">
        <f>AI60</f>
        <v>0</v>
      </c>
      <c r="AJ61" s="46">
        <f>AJ60</f>
        <v>32902.120000000003</v>
      </c>
      <c r="AK61" s="53">
        <f>SUM(AI61:AJ61)</f>
        <v>32902.120000000003</v>
      </c>
      <c r="AL61" s="46">
        <f>AL60</f>
        <v>0</v>
      </c>
      <c r="AM61" s="46">
        <f>AM60</f>
        <v>599.98500000000001</v>
      </c>
      <c r="AN61" s="53">
        <f>SUM(AL61:AM61)</f>
        <v>599.98500000000001</v>
      </c>
      <c r="AO61" s="46">
        <f t="shared" si="18"/>
        <v>28499.95</v>
      </c>
      <c r="AP61" s="46">
        <f t="shared" ref="AP61:AP124" si="92">F61+I61+L61+O61+R61+U61+X61+AA61+AD61+AG61+AJ61+AM61</f>
        <v>167243.04300999999</v>
      </c>
      <c r="AQ61" s="53">
        <f>SUM(AO61:AP61)</f>
        <v>195742.99301000001</v>
      </c>
      <c r="AR61" s="46">
        <f>AR60</f>
        <v>0</v>
      </c>
      <c r="AS61" s="46">
        <f>AS60</f>
        <v>693.31</v>
      </c>
      <c r="AT61" s="53">
        <f>SUM(AR61:AS61)</f>
        <v>693.31</v>
      </c>
      <c r="AU61" s="46">
        <f>AU60</f>
        <v>314.08999999999997</v>
      </c>
      <c r="AV61" s="46">
        <f>AV60</f>
        <v>2355.66</v>
      </c>
      <c r="AW61" s="53">
        <f>SUM(AU61:AV61)</f>
        <v>2669.75</v>
      </c>
      <c r="AX61" s="46">
        <f>AX60</f>
        <v>359.99099999999999</v>
      </c>
      <c r="AY61" s="46">
        <f>AY60</f>
        <v>0</v>
      </c>
      <c r="AZ61" s="53">
        <f>SUM(AX61:AY61)</f>
        <v>359.99099999999999</v>
      </c>
      <c r="BA61" s="46">
        <f>BA60</f>
        <v>0</v>
      </c>
      <c r="BB61" s="46">
        <f>BB60</f>
        <v>0</v>
      </c>
      <c r="BC61" s="53">
        <f>SUM(BA61:BB61)</f>
        <v>0</v>
      </c>
      <c r="BD61" s="46">
        <f>BD60</f>
        <v>0</v>
      </c>
      <c r="BE61" s="46">
        <f>BE60</f>
        <v>0</v>
      </c>
      <c r="BF61" s="53">
        <f>SUM(BD61:BE61)</f>
        <v>0</v>
      </c>
      <c r="BG61" s="46">
        <f>BG60</f>
        <v>0</v>
      </c>
      <c r="BH61" s="46">
        <f>BH60</f>
        <v>92314.85</v>
      </c>
      <c r="BI61" s="53">
        <f>SUM(BG61:BH61)</f>
        <v>92314.85</v>
      </c>
      <c r="BJ61" s="46">
        <f>BJ60</f>
        <v>0</v>
      </c>
      <c r="BK61" s="46">
        <f>BK60</f>
        <v>0</v>
      </c>
      <c r="BL61" s="53">
        <f>SUM(BJ61:BK61)</f>
        <v>0</v>
      </c>
      <c r="BM61" s="46">
        <f>BM60</f>
        <v>0</v>
      </c>
      <c r="BN61" s="46">
        <f>BN60</f>
        <v>35094.800000000003</v>
      </c>
      <c r="BO61" s="53">
        <f>SUM(BM61:BN61)</f>
        <v>35094.800000000003</v>
      </c>
      <c r="BP61" s="46">
        <f>BP60</f>
        <v>0</v>
      </c>
      <c r="BQ61" s="46">
        <f>BQ60</f>
        <v>159121</v>
      </c>
      <c r="BR61" s="53">
        <f>SUM(BP61:BQ61)</f>
        <v>159121</v>
      </c>
      <c r="BS61" s="46">
        <f>BS60</f>
        <v>0</v>
      </c>
      <c r="BT61" s="46">
        <f>BT60</f>
        <v>84465.32</v>
      </c>
      <c r="BU61" s="53">
        <f>SUM(BS61:BT61)</f>
        <v>84465.32</v>
      </c>
      <c r="BV61" s="46">
        <f>BV60</f>
        <v>14412.46</v>
      </c>
      <c r="BW61" s="46">
        <f>BW60</f>
        <v>63094.813000000002</v>
      </c>
      <c r="BX61" s="53">
        <f>SUM(BV61:BW61)</f>
        <v>77507.273000000001</v>
      </c>
      <c r="BY61" s="46">
        <f>BY60</f>
        <v>0</v>
      </c>
      <c r="BZ61" s="46">
        <f>BZ60</f>
        <v>147952.87</v>
      </c>
      <c r="CA61" s="53">
        <f>SUM(BY61:BZ61)</f>
        <v>147952.87</v>
      </c>
      <c r="CB61" s="46">
        <f t="shared" si="19"/>
        <v>15086.540999999999</v>
      </c>
      <c r="CC61" s="46">
        <f t="shared" si="13"/>
        <v>585092.62300000002</v>
      </c>
      <c r="CD61" s="53">
        <f>SUM(CB61:CC61)</f>
        <v>600179.16399999999</v>
      </c>
      <c r="CE61" s="46">
        <f>CE60</f>
        <v>0</v>
      </c>
      <c r="CF61" s="46">
        <f>CF60</f>
        <v>75212.81</v>
      </c>
      <c r="CG61" s="53">
        <f>SUM(CE61:CF61)</f>
        <v>75212.81</v>
      </c>
      <c r="CH61" s="46">
        <f>CH60</f>
        <v>0</v>
      </c>
      <c r="CI61" s="46">
        <f>CI60</f>
        <v>179176.80799999999</v>
      </c>
      <c r="CJ61" s="53">
        <f>SUM(CH61:CI61)</f>
        <v>179176.80799999999</v>
      </c>
      <c r="CK61" s="46">
        <f>CK60</f>
        <v>9623.08</v>
      </c>
      <c r="CL61" s="46">
        <f>CL60</f>
        <v>234386.21830000001</v>
      </c>
      <c r="CM61" s="53">
        <f>SUM(CK61:CL61)</f>
        <v>244009.29829999999</v>
      </c>
      <c r="CN61" s="46">
        <f>CN60</f>
        <v>0</v>
      </c>
      <c r="CO61" s="46">
        <f>CO60</f>
        <v>133930.68799999999</v>
      </c>
      <c r="CP61" s="53">
        <f>SUM(CN61:CO61)</f>
        <v>133930.68799999999</v>
      </c>
      <c r="CQ61" s="46">
        <f>CQ60</f>
        <v>0</v>
      </c>
      <c r="CR61" s="46">
        <f>CR60</f>
        <v>40930</v>
      </c>
      <c r="CS61" s="53">
        <f>SUM(CQ61:CR61)</f>
        <v>40930</v>
      </c>
      <c r="CT61" s="46">
        <f>CT60</f>
        <v>0</v>
      </c>
      <c r="CU61" s="46">
        <f>CU60</f>
        <v>0</v>
      </c>
      <c r="CV61" s="53">
        <f>SUM(CT61:CU61)</f>
        <v>0</v>
      </c>
      <c r="CW61" s="46">
        <f>CW60</f>
        <v>0</v>
      </c>
      <c r="CX61" s="46">
        <f>CX60</f>
        <v>0</v>
      </c>
      <c r="CY61" s="53">
        <f>SUM(CW61:CX61)</f>
        <v>0</v>
      </c>
      <c r="CZ61" s="46">
        <f>CZ60</f>
        <v>0</v>
      </c>
      <c r="DA61" s="46">
        <f>DA60</f>
        <v>0</v>
      </c>
      <c r="DB61" s="53">
        <f>SUM(CZ61:DA61)</f>
        <v>0</v>
      </c>
      <c r="DC61" s="46">
        <f>DC60</f>
        <v>0</v>
      </c>
      <c r="DD61" s="46">
        <f>DD60</f>
        <v>0</v>
      </c>
      <c r="DE61" s="53">
        <f>SUM(DC61:DD61)</f>
        <v>0</v>
      </c>
      <c r="DF61" s="46">
        <f>DF60</f>
        <v>0</v>
      </c>
      <c r="DG61" s="46">
        <f>DG60</f>
        <v>0</v>
      </c>
      <c r="DH61" s="53">
        <f>SUM(DF61:DG61)</f>
        <v>0</v>
      </c>
      <c r="DI61" s="46">
        <f>DI60</f>
        <v>0</v>
      </c>
      <c r="DJ61" s="46">
        <f>DJ60</f>
        <v>0</v>
      </c>
      <c r="DK61" s="53">
        <f>SUM(DI61:DJ61)</f>
        <v>0</v>
      </c>
      <c r="DL61" s="46">
        <f>DL60</f>
        <v>0</v>
      </c>
      <c r="DM61" s="46">
        <f>DM60</f>
        <v>0</v>
      </c>
      <c r="DN61" s="53">
        <f>SUM(DL61:DM61)</f>
        <v>0</v>
      </c>
      <c r="DO61" s="46">
        <f t="shared" si="20"/>
        <v>9623.08</v>
      </c>
      <c r="DP61" s="46">
        <f t="shared" ref="DP61:DP124" si="93">CF61+CI61+CL61+CO61+CR61+CU61+CX61+DA61+DD61+DG61+DJ61+DM61</f>
        <v>663636.52429999993</v>
      </c>
      <c r="DQ61" s="53">
        <f>SUM(DO61:DP61)</f>
        <v>673259.60429999989</v>
      </c>
    </row>
    <row r="62" spans="2:121" s="85" customFormat="1" ht="19.5" thickBot="1" x14ac:dyDescent="0.35">
      <c r="B62" s="182"/>
      <c r="C62" s="175"/>
      <c r="D62" s="84" t="s">
        <v>65</v>
      </c>
      <c r="E62" s="49">
        <f t="shared" ref="E62:AN62" ca="1" si="94">+E58+E51+E61</f>
        <v>372815.71723348013</v>
      </c>
      <c r="F62" s="50">
        <f t="shared" ca="1" si="94"/>
        <v>266778.21601343364</v>
      </c>
      <c r="G62" s="51">
        <f t="shared" si="94"/>
        <v>639593.93324691372</v>
      </c>
      <c r="H62" s="49">
        <f t="shared" si="94"/>
        <v>454513.7821834592</v>
      </c>
      <c r="I62" s="50">
        <f t="shared" si="94"/>
        <v>317579.82536521833</v>
      </c>
      <c r="J62" s="51">
        <f t="shared" si="94"/>
        <v>772093.60754867748</v>
      </c>
      <c r="K62" s="49">
        <f t="shared" si="94"/>
        <v>1378149.7826047139</v>
      </c>
      <c r="L62" s="50">
        <f t="shared" si="94"/>
        <v>596879.62180919701</v>
      </c>
      <c r="M62" s="51">
        <f t="shared" si="94"/>
        <v>1975029.4044139106</v>
      </c>
      <c r="N62" s="49">
        <f t="shared" si="94"/>
        <v>786596.01385432167</v>
      </c>
      <c r="O62" s="50">
        <f t="shared" si="94"/>
        <v>6889166.3175364779</v>
      </c>
      <c r="P62" s="51">
        <f t="shared" si="94"/>
        <v>7675762.3313908</v>
      </c>
      <c r="Q62" s="49">
        <f t="shared" si="94"/>
        <v>1219825.7702541994</v>
      </c>
      <c r="R62" s="50">
        <f t="shared" si="94"/>
        <v>3443147.0531021338</v>
      </c>
      <c r="S62" s="51">
        <f t="shared" si="94"/>
        <v>4662972.8233563332</v>
      </c>
      <c r="T62" s="49">
        <f t="shared" si="94"/>
        <v>594104.47024176025</v>
      </c>
      <c r="U62" s="50">
        <f t="shared" si="94"/>
        <v>643134.02219622128</v>
      </c>
      <c r="V62" s="51">
        <f t="shared" si="94"/>
        <v>1237238.4924379818</v>
      </c>
      <c r="W62" s="49">
        <f t="shared" si="94"/>
        <v>928026.97506508289</v>
      </c>
      <c r="X62" s="50">
        <f t="shared" si="94"/>
        <v>1296101.9163135092</v>
      </c>
      <c r="Y62" s="51">
        <f t="shared" si="94"/>
        <v>2224128.8913785918</v>
      </c>
      <c r="Z62" s="49">
        <f t="shared" si="94"/>
        <v>706946.77131900704</v>
      </c>
      <c r="AA62" s="50">
        <f t="shared" si="94"/>
        <v>271671.41300724511</v>
      </c>
      <c r="AB62" s="51">
        <f t="shared" si="94"/>
        <v>978618.18432625209</v>
      </c>
      <c r="AC62" s="49">
        <f t="shared" si="94"/>
        <v>941845.60403489531</v>
      </c>
      <c r="AD62" s="50">
        <f t="shared" si="94"/>
        <v>356897.13598733663</v>
      </c>
      <c r="AE62" s="51">
        <f t="shared" si="94"/>
        <v>1298742.7400222318</v>
      </c>
      <c r="AF62" s="49">
        <f t="shared" si="94"/>
        <v>797826.55230608513</v>
      </c>
      <c r="AG62" s="50">
        <f t="shared" si="94"/>
        <v>439219.36369232979</v>
      </c>
      <c r="AH62" s="51">
        <f t="shared" si="94"/>
        <v>1230188.775998415</v>
      </c>
      <c r="AI62" s="49">
        <f t="shared" si="94"/>
        <v>726181.7721698971</v>
      </c>
      <c r="AJ62" s="50">
        <f t="shared" si="94"/>
        <v>1383863.3217984003</v>
      </c>
      <c r="AK62" s="51">
        <f t="shared" si="94"/>
        <v>2110045.0939682969</v>
      </c>
      <c r="AL62" s="49">
        <f t="shared" si="94"/>
        <v>619823.28245597717</v>
      </c>
      <c r="AM62" s="50">
        <f t="shared" si="94"/>
        <v>545653.66999923426</v>
      </c>
      <c r="AN62" s="51">
        <f t="shared" si="94"/>
        <v>1165476.9524552117</v>
      </c>
      <c r="AO62" s="49">
        <f t="shared" ca="1" si="18"/>
        <v>9500156.4937228784</v>
      </c>
      <c r="AP62" s="50">
        <f t="shared" ca="1" si="92"/>
        <v>16341328.545550739</v>
      </c>
      <c r="AQ62" s="51">
        <f>+AQ58+AQ51+AQ61</f>
        <v>25976748.370543614</v>
      </c>
      <c r="AR62" s="49">
        <f t="shared" ref="AR62:CA62" si="95">+AR58+AR51+AR61</f>
        <v>681192.86026999995</v>
      </c>
      <c r="AS62" s="50">
        <f t="shared" si="95"/>
        <v>673909.62023</v>
      </c>
      <c r="AT62" s="51">
        <f t="shared" si="95"/>
        <v>1355102.4805000001</v>
      </c>
      <c r="AU62" s="49">
        <f t="shared" si="95"/>
        <v>1343441.8799000001</v>
      </c>
      <c r="AV62" s="50">
        <f t="shared" si="95"/>
        <v>335027.26442999998</v>
      </c>
      <c r="AW62" s="51">
        <f t="shared" si="95"/>
        <v>1678469.1443299998</v>
      </c>
      <c r="AX62" s="49">
        <f t="shared" si="95"/>
        <v>1760354.4612</v>
      </c>
      <c r="AY62" s="50">
        <f t="shared" si="95"/>
        <v>767193.67959999992</v>
      </c>
      <c r="AZ62" s="51">
        <f t="shared" si="95"/>
        <v>2527548.1408000002</v>
      </c>
      <c r="BA62" s="49">
        <f t="shared" si="95"/>
        <v>1481930.6083</v>
      </c>
      <c r="BB62" s="50">
        <f t="shared" si="95"/>
        <v>844643.68608999997</v>
      </c>
      <c r="BC62" s="51">
        <f t="shared" si="95"/>
        <v>2326574.2943899999</v>
      </c>
      <c r="BD62" s="49">
        <f t="shared" si="95"/>
        <v>817167.34759999998</v>
      </c>
      <c r="BE62" s="50">
        <f t="shared" si="95"/>
        <v>669431.86879999994</v>
      </c>
      <c r="BF62" s="51">
        <f t="shared" si="95"/>
        <v>1486599.2163999998</v>
      </c>
      <c r="BG62" s="49">
        <f t="shared" si="95"/>
        <v>1293356.13136794</v>
      </c>
      <c r="BH62" s="50">
        <f t="shared" si="95"/>
        <v>832197.34387999994</v>
      </c>
      <c r="BI62" s="51">
        <f t="shared" si="95"/>
        <v>2125553.47524794</v>
      </c>
      <c r="BJ62" s="49">
        <f t="shared" si="95"/>
        <v>1250305.5957557</v>
      </c>
      <c r="BK62" s="50">
        <f t="shared" si="95"/>
        <v>157784.87599999999</v>
      </c>
      <c r="BL62" s="51">
        <f t="shared" si="95"/>
        <v>1721991.0192556998</v>
      </c>
      <c r="BM62" s="49">
        <f t="shared" si="95"/>
        <v>779464.88370000001</v>
      </c>
      <c r="BN62" s="50">
        <f t="shared" si="95"/>
        <v>1184869.6253</v>
      </c>
      <c r="BO62" s="51">
        <f t="shared" si="95"/>
        <v>1964334.5090000001</v>
      </c>
      <c r="BP62" s="49">
        <f t="shared" si="95"/>
        <v>764229.95689399994</v>
      </c>
      <c r="BQ62" s="50">
        <f t="shared" si="95"/>
        <v>2982952.0235599997</v>
      </c>
      <c r="BR62" s="51">
        <f t="shared" si="95"/>
        <v>3747181.9804539997</v>
      </c>
      <c r="BS62" s="49">
        <f t="shared" si="95"/>
        <v>617026.6624678626</v>
      </c>
      <c r="BT62" s="50">
        <f t="shared" si="95"/>
        <v>1421595.0247500001</v>
      </c>
      <c r="BU62" s="51">
        <f t="shared" si="95"/>
        <v>2038621.6872178628</v>
      </c>
      <c r="BV62" s="49">
        <f t="shared" si="95"/>
        <v>1411961.9433999998</v>
      </c>
      <c r="BW62" s="50">
        <f t="shared" si="95"/>
        <v>1032356.6870800001</v>
      </c>
      <c r="BX62" s="51">
        <f t="shared" si="95"/>
        <v>2444318.6304799998</v>
      </c>
      <c r="BY62" s="49">
        <f t="shared" si="95"/>
        <v>874800.85640199995</v>
      </c>
      <c r="BZ62" s="50">
        <f t="shared" si="95"/>
        <v>597411.50653000001</v>
      </c>
      <c r="CA62" s="51">
        <f t="shared" si="95"/>
        <v>1472212.3629320003</v>
      </c>
      <c r="CB62" s="49">
        <f t="shared" si="19"/>
        <v>13075233.187257502</v>
      </c>
      <c r="CC62" s="50">
        <f t="shared" si="13"/>
        <v>11499373.206249997</v>
      </c>
      <c r="CD62" s="51">
        <f>+CD58+CD51+CD61</f>
        <v>24888506.941007502</v>
      </c>
      <c r="CE62" s="49">
        <f t="shared" ref="CE62:DN62" si="96">+CE58+CE51+CE61</f>
        <v>825469.45550000004</v>
      </c>
      <c r="CF62" s="50">
        <f t="shared" si="96"/>
        <v>471405.18075</v>
      </c>
      <c r="CG62" s="51">
        <f t="shared" si="96"/>
        <v>1296874.63625</v>
      </c>
      <c r="CH62" s="49">
        <f t="shared" si="96"/>
        <v>635673.56414499995</v>
      </c>
      <c r="CI62" s="50">
        <f t="shared" si="96"/>
        <v>536900.0588</v>
      </c>
      <c r="CJ62" s="51">
        <f t="shared" si="96"/>
        <v>1172573.622945</v>
      </c>
      <c r="CK62" s="49">
        <f t="shared" si="96"/>
        <v>879234.26679999987</v>
      </c>
      <c r="CL62" s="50">
        <f t="shared" si="96"/>
        <v>1645033.42891</v>
      </c>
      <c r="CM62" s="51">
        <f t="shared" si="96"/>
        <v>2524267.6957100001</v>
      </c>
      <c r="CN62" s="49">
        <f t="shared" si="96"/>
        <v>866266.40251999989</v>
      </c>
      <c r="CO62" s="50">
        <f t="shared" si="96"/>
        <v>1022329.2797599999</v>
      </c>
      <c r="CP62" s="51">
        <f t="shared" si="96"/>
        <v>1888595.6822799998</v>
      </c>
      <c r="CQ62" s="49">
        <f t="shared" si="96"/>
        <v>1876144.0273734399</v>
      </c>
      <c r="CR62" s="50">
        <f t="shared" si="96"/>
        <v>290392.80155000003</v>
      </c>
      <c r="CS62" s="51">
        <f t="shared" si="96"/>
        <v>2166536.8289234401</v>
      </c>
      <c r="CT62" s="49">
        <f t="shared" si="96"/>
        <v>0</v>
      </c>
      <c r="CU62" s="50">
        <f t="shared" si="96"/>
        <v>0</v>
      </c>
      <c r="CV62" s="51">
        <f t="shared" si="96"/>
        <v>0</v>
      </c>
      <c r="CW62" s="49">
        <f t="shared" si="96"/>
        <v>0</v>
      </c>
      <c r="CX62" s="50">
        <f t="shared" si="96"/>
        <v>0</v>
      </c>
      <c r="CY62" s="51">
        <f t="shared" si="96"/>
        <v>0</v>
      </c>
      <c r="CZ62" s="49">
        <f t="shared" si="96"/>
        <v>0</v>
      </c>
      <c r="DA62" s="50">
        <f t="shared" si="96"/>
        <v>0</v>
      </c>
      <c r="DB62" s="51">
        <f t="shared" si="96"/>
        <v>0</v>
      </c>
      <c r="DC62" s="49">
        <f t="shared" si="96"/>
        <v>0</v>
      </c>
      <c r="DD62" s="50">
        <f t="shared" si="96"/>
        <v>0</v>
      </c>
      <c r="DE62" s="51">
        <f t="shared" si="96"/>
        <v>0</v>
      </c>
      <c r="DF62" s="49">
        <f t="shared" si="96"/>
        <v>0</v>
      </c>
      <c r="DG62" s="50">
        <f t="shared" si="96"/>
        <v>0</v>
      </c>
      <c r="DH62" s="51">
        <f t="shared" si="96"/>
        <v>0</v>
      </c>
      <c r="DI62" s="49">
        <f t="shared" si="96"/>
        <v>0</v>
      </c>
      <c r="DJ62" s="50">
        <f t="shared" si="96"/>
        <v>0</v>
      </c>
      <c r="DK62" s="51">
        <f t="shared" si="96"/>
        <v>0</v>
      </c>
      <c r="DL62" s="49">
        <f t="shared" si="96"/>
        <v>0</v>
      </c>
      <c r="DM62" s="50">
        <f t="shared" si="96"/>
        <v>0</v>
      </c>
      <c r="DN62" s="51">
        <f t="shared" si="96"/>
        <v>0</v>
      </c>
      <c r="DO62" s="49">
        <f t="shared" si="20"/>
        <v>5082787.7163384398</v>
      </c>
      <c r="DP62" s="50">
        <f t="shared" si="93"/>
        <v>3966060.7497700001</v>
      </c>
      <c r="DQ62" s="51">
        <f>+DQ58+DQ51+DQ61</f>
        <v>9048848.4661084395</v>
      </c>
    </row>
    <row r="63" spans="2:121" x14ac:dyDescent="0.25">
      <c r="B63" s="182"/>
      <c r="C63" s="173" t="s">
        <v>29</v>
      </c>
      <c r="D63" s="87" t="s">
        <v>48</v>
      </c>
      <c r="E63" s="43"/>
      <c r="F63" s="38"/>
      <c r="G63" s="44"/>
      <c r="H63" s="43"/>
      <c r="I63" s="38"/>
      <c r="J63" s="44"/>
      <c r="K63" s="43"/>
      <c r="L63" s="38"/>
      <c r="M63" s="44"/>
      <c r="N63" s="43"/>
      <c r="O63" s="38"/>
      <c r="P63" s="44"/>
      <c r="Q63" s="43"/>
      <c r="R63" s="38"/>
      <c r="S63" s="44"/>
      <c r="T63" s="43"/>
      <c r="U63" s="38"/>
      <c r="V63" s="44"/>
      <c r="W63" s="43"/>
      <c r="X63" s="38"/>
      <c r="Y63" s="44"/>
      <c r="Z63" s="43"/>
      <c r="AA63" s="38"/>
      <c r="AB63" s="44"/>
      <c r="AC63" s="43"/>
      <c r="AD63" s="38"/>
      <c r="AE63" s="44"/>
      <c r="AF63" s="43"/>
      <c r="AG63" s="38"/>
      <c r="AH63" s="44"/>
      <c r="AI63" s="43"/>
      <c r="AJ63" s="38"/>
      <c r="AK63" s="44"/>
      <c r="AL63" s="43"/>
      <c r="AM63" s="38"/>
      <c r="AN63" s="44"/>
      <c r="AO63" s="43">
        <f t="shared" si="18"/>
        <v>0</v>
      </c>
      <c r="AP63" s="38">
        <f t="shared" si="92"/>
        <v>0</v>
      </c>
      <c r="AQ63" s="44"/>
      <c r="AR63" s="43"/>
      <c r="AS63" s="38"/>
      <c r="AT63" s="44"/>
      <c r="AU63" s="43"/>
      <c r="AV63" s="38"/>
      <c r="AW63" s="44"/>
      <c r="AX63" s="43"/>
      <c r="AY63" s="38"/>
      <c r="AZ63" s="44"/>
      <c r="BA63" s="43"/>
      <c r="BB63" s="38"/>
      <c r="BC63" s="44"/>
      <c r="BD63" s="43"/>
      <c r="BE63" s="38"/>
      <c r="BF63" s="44"/>
      <c r="BG63" s="43"/>
      <c r="BH63" s="38"/>
      <c r="BI63" s="44"/>
      <c r="BJ63" s="43"/>
      <c r="BK63" s="38"/>
      <c r="BL63" s="44"/>
      <c r="BM63" s="43"/>
      <c r="BN63" s="38"/>
      <c r="BO63" s="44"/>
      <c r="BP63" s="43"/>
      <c r="BQ63" s="38"/>
      <c r="BR63" s="44"/>
      <c r="BS63" s="43"/>
      <c r="BT63" s="38"/>
      <c r="BU63" s="44"/>
      <c r="BV63" s="43"/>
      <c r="BW63" s="38"/>
      <c r="BX63" s="44"/>
      <c r="BY63" s="43"/>
      <c r="BZ63" s="38"/>
      <c r="CA63" s="44"/>
      <c r="CB63" s="43">
        <f t="shared" si="19"/>
        <v>0</v>
      </c>
      <c r="CC63" s="38">
        <f t="shared" si="13"/>
        <v>0</v>
      </c>
      <c r="CD63" s="44"/>
      <c r="CE63" s="43"/>
      <c r="CF63" s="38"/>
      <c r="CG63" s="44"/>
      <c r="CH63" s="43"/>
      <c r="CI63" s="38"/>
      <c r="CJ63" s="44"/>
      <c r="CK63" s="43"/>
      <c r="CL63" s="38"/>
      <c r="CM63" s="44"/>
      <c r="CN63" s="43"/>
      <c r="CO63" s="38"/>
      <c r="CP63" s="44"/>
      <c r="CQ63" s="43"/>
      <c r="CR63" s="38"/>
      <c r="CS63" s="44"/>
      <c r="CT63" s="43"/>
      <c r="CU63" s="38"/>
      <c r="CV63" s="44"/>
      <c r="CW63" s="43"/>
      <c r="CX63" s="38"/>
      <c r="CY63" s="44"/>
      <c r="CZ63" s="43"/>
      <c r="DA63" s="38"/>
      <c r="DB63" s="44"/>
      <c r="DC63" s="43"/>
      <c r="DD63" s="38"/>
      <c r="DE63" s="44"/>
      <c r="DF63" s="43"/>
      <c r="DG63" s="38"/>
      <c r="DH63" s="44"/>
      <c r="DI63" s="43"/>
      <c r="DJ63" s="38"/>
      <c r="DK63" s="44"/>
      <c r="DL63" s="43"/>
      <c r="DM63" s="38"/>
      <c r="DN63" s="44"/>
      <c r="DO63" s="43">
        <f t="shared" si="20"/>
        <v>0</v>
      </c>
      <c r="DP63" s="38">
        <f t="shared" si="93"/>
        <v>0</v>
      </c>
      <c r="DQ63" s="44"/>
    </row>
    <row r="64" spans="2:121" x14ac:dyDescent="0.25">
      <c r="B64" s="182"/>
      <c r="C64" s="174"/>
      <c r="D64" s="79" t="s">
        <v>49</v>
      </c>
      <c r="E64" s="37"/>
      <c r="F64" s="34"/>
      <c r="G64" s="36">
        <f>SUM(E65,F64)</f>
        <v>0</v>
      </c>
      <c r="H64" s="37"/>
      <c r="I64" s="34"/>
      <c r="J64" s="36">
        <f>SUM(H65,I64)</f>
        <v>0</v>
      </c>
      <c r="K64" s="37"/>
      <c r="L64" s="34"/>
      <c r="M64" s="36">
        <f>SUM(K65,L64)</f>
        <v>0</v>
      </c>
      <c r="N64" s="37"/>
      <c r="O64" s="34"/>
      <c r="P64" s="36">
        <f>SUM(N65,O64)</f>
        <v>0</v>
      </c>
      <c r="Q64" s="37"/>
      <c r="R64" s="34"/>
      <c r="S64" s="36">
        <f>SUM(Q65,R64)</f>
        <v>0</v>
      </c>
      <c r="T64" s="37"/>
      <c r="U64" s="34"/>
      <c r="V64" s="36">
        <f>SUM(T65,U64)</f>
        <v>0</v>
      </c>
      <c r="W64" s="37"/>
      <c r="X64" s="34"/>
      <c r="Y64" s="36">
        <f>SUM(W65,X64)</f>
        <v>0</v>
      </c>
      <c r="Z64" s="37"/>
      <c r="AA64" s="34"/>
      <c r="AB64" s="36">
        <f>SUM(Z65,AA64)</f>
        <v>0</v>
      </c>
      <c r="AC64" s="37"/>
      <c r="AD64" s="34"/>
      <c r="AE64" s="36">
        <f>SUM(AC65,AD64)</f>
        <v>0</v>
      </c>
      <c r="AF64" s="37"/>
      <c r="AG64" s="34"/>
      <c r="AH64" s="36">
        <f>SUM(AF65,AG64)</f>
        <v>0</v>
      </c>
      <c r="AI64" s="37"/>
      <c r="AJ64" s="34"/>
      <c r="AK64" s="36">
        <f>SUM(AI65,AJ64)</f>
        <v>0</v>
      </c>
      <c r="AL64" s="37"/>
      <c r="AM64" s="34"/>
      <c r="AN64" s="36">
        <f>SUM(AL65,AM64)</f>
        <v>0</v>
      </c>
      <c r="AO64" s="37">
        <f t="shared" si="18"/>
        <v>0</v>
      </c>
      <c r="AP64" s="34">
        <f t="shared" si="92"/>
        <v>0</v>
      </c>
      <c r="AQ64" s="36">
        <f>SUM(AO65,AP64)</f>
        <v>0</v>
      </c>
      <c r="AR64" s="37"/>
      <c r="AS64" s="34"/>
      <c r="AT64" s="36">
        <f>SUM(AR65,AS64)</f>
        <v>0</v>
      </c>
      <c r="AU64" s="37"/>
      <c r="AV64" s="34"/>
      <c r="AW64" s="36">
        <f>SUM(AU65,AV64)</f>
        <v>0</v>
      </c>
      <c r="AX64" s="37"/>
      <c r="AY64" s="34"/>
      <c r="AZ64" s="36">
        <f>SUM(AX65,AY64)</f>
        <v>0</v>
      </c>
      <c r="BA64" s="37"/>
      <c r="BB64" s="34"/>
      <c r="BC64" s="36">
        <f>SUM(BA65,BB64)</f>
        <v>0</v>
      </c>
      <c r="BD64" s="37"/>
      <c r="BE64" s="34"/>
      <c r="BF64" s="36">
        <f>SUM(BD65,BE64)</f>
        <v>0</v>
      </c>
      <c r="BG64" s="37"/>
      <c r="BH64" s="34"/>
      <c r="BI64" s="36">
        <f>SUM(BG65,BH64)</f>
        <v>0</v>
      </c>
      <c r="BJ64" s="37"/>
      <c r="BK64" s="34"/>
      <c r="BL64" s="36">
        <f>SUM(BJ65,BK64)</f>
        <v>0</v>
      </c>
      <c r="BM64" s="37"/>
      <c r="BN64" s="34"/>
      <c r="BO64" s="36">
        <f>SUM(BM65,BN64)</f>
        <v>0</v>
      </c>
      <c r="BP64" s="37"/>
      <c r="BQ64" s="34"/>
      <c r="BR64" s="36">
        <f>SUM(BP65,BQ64)</f>
        <v>0</v>
      </c>
      <c r="BS64" s="37"/>
      <c r="BT64" s="34"/>
      <c r="BU64" s="36">
        <f>SUM(BS65,BT64)</f>
        <v>0</v>
      </c>
      <c r="BV64" s="37"/>
      <c r="BW64" s="34"/>
      <c r="BX64" s="36">
        <f>SUM(BV65,BW64)</f>
        <v>0</v>
      </c>
      <c r="BY64" s="37"/>
      <c r="BZ64" s="34"/>
      <c r="CA64" s="36">
        <f>SUM(BY65,BZ64)</f>
        <v>0</v>
      </c>
      <c r="CB64" s="37">
        <f t="shared" si="19"/>
        <v>0</v>
      </c>
      <c r="CC64" s="34">
        <f t="shared" si="13"/>
        <v>0</v>
      </c>
      <c r="CD64" s="36">
        <f>SUM(CB65,CC64)</f>
        <v>0</v>
      </c>
      <c r="CE64" s="37">
        <v>0</v>
      </c>
      <c r="CF64" s="34">
        <v>0</v>
      </c>
      <c r="CG64" s="36">
        <f>SUM(CE65,CF64)</f>
        <v>0</v>
      </c>
      <c r="CH64" s="37">
        <v>0</v>
      </c>
      <c r="CI64" s="34">
        <v>0</v>
      </c>
      <c r="CJ64" s="36">
        <f>SUM(CH64,CI64)</f>
        <v>0</v>
      </c>
      <c r="CK64" s="37">
        <v>0</v>
      </c>
      <c r="CL64" s="34">
        <v>0</v>
      </c>
      <c r="CM64" s="36">
        <f>SUM(CK64,CL64)</f>
        <v>0</v>
      </c>
      <c r="CN64" s="37">
        <v>0</v>
      </c>
      <c r="CO64" s="34">
        <v>0</v>
      </c>
      <c r="CP64" s="36">
        <f>SUM(CN64,CO64)</f>
        <v>0</v>
      </c>
      <c r="CQ64" s="37">
        <v>0</v>
      </c>
      <c r="CR64" s="34">
        <v>0</v>
      </c>
      <c r="CS64" s="36">
        <f>SUM(CQ65,CR64)</f>
        <v>0</v>
      </c>
      <c r="CT64" s="37"/>
      <c r="CU64" s="34"/>
      <c r="CV64" s="36">
        <f>SUM(CT65,CU64)</f>
        <v>0</v>
      </c>
      <c r="CW64" s="37"/>
      <c r="CX64" s="34"/>
      <c r="CY64" s="36">
        <f>SUM(CW65,CX64)</f>
        <v>0</v>
      </c>
      <c r="CZ64" s="37"/>
      <c r="DA64" s="34"/>
      <c r="DB64" s="36">
        <f>SUM(CZ65,DA64)</f>
        <v>0</v>
      </c>
      <c r="DC64" s="37"/>
      <c r="DD64" s="34"/>
      <c r="DE64" s="36">
        <f>SUM(DC65,DD64)</f>
        <v>0</v>
      </c>
      <c r="DF64" s="37"/>
      <c r="DG64" s="34"/>
      <c r="DH64" s="36">
        <f>SUM(DF65,DG64)</f>
        <v>0</v>
      </c>
      <c r="DI64" s="37"/>
      <c r="DJ64" s="34"/>
      <c r="DK64" s="36">
        <f>SUM(DI65,DJ64)</f>
        <v>0</v>
      </c>
      <c r="DL64" s="37"/>
      <c r="DM64" s="34"/>
      <c r="DN64" s="36">
        <f>SUM(DL65,DM64)</f>
        <v>0</v>
      </c>
      <c r="DO64" s="37">
        <f t="shared" si="20"/>
        <v>0</v>
      </c>
      <c r="DP64" s="34">
        <f t="shared" si="93"/>
        <v>0</v>
      </c>
      <c r="DQ64" s="36">
        <f>SUM(DO65,DP64)</f>
        <v>0</v>
      </c>
    </row>
    <row r="65" spans="2:121" x14ac:dyDescent="0.25">
      <c r="B65" s="182"/>
      <c r="C65" s="174"/>
      <c r="D65" s="79" t="s">
        <v>50</v>
      </c>
      <c r="E65" s="33"/>
      <c r="F65" s="34"/>
      <c r="G65" s="36">
        <f>SUM(E65,F65)</f>
        <v>0</v>
      </c>
      <c r="H65" s="33"/>
      <c r="I65" s="34"/>
      <c r="J65" s="36">
        <f>SUM(H65,I65)</f>
        <v>0</v>
      </c>
      <c r="K65" s="33"/>
      <c r="L65" s="34"/>
      <c r="M65" s="36">
        <f>SUM(K65,L65)</f>
        <v>0</v>
      </c>
      <c r="N65" s="33"/>
      <c r="O65" s="34"/>
      <c r="P65" s="36">
        <f>SUM(N65,O65)</f>
        <v>0</v>
      </c>
      <c r="Q65" s="33"/>
      <c r="R65" s="34"/>
      <c r="S65" s="36">
        <f>SUM(Q65,R65)</f>
        <v>0</v>
      </c>
      <c r="T65" s="33"/>
      <c r="U65" s="34"/>
      <c r="V65" s="36">
        <f>SUM(T65,U65)</f>
        <v>0</v>
      </c>
      <c r="W65" s="33"/>
      <c r="X65" s="34"/>
      <c r="Y65" s="36">
        <f>SUM(W65,X65)</f>
        <v>0</v>
      </c>
      <c r="Z65" s="33"/>
      <c r="AA65" s="34"/>
      <c r="AB65" s="36">
        <f>SUM(Z65,AA65)</f>
        <v>0</v>
      </c>
      <c r="AC65" s="33"/>
      <c r="AD65" s="34"/>
      <c r="AE65" s="36">
        <f>SUM(AC65,AD65)</f>
        <v>0</v>
      </c>
      <c r="AF65" s="33"/>
      <c r="AG65" s="34"/>
      <c r="AH65" s="36">
        <f>SUM(AF65,AG65)</f>
        <v>0</v>
      </c>
      <c r="AI65" s="33"/>
      <c r="AJ65" s="34"/>
      <c r="AK65" s="36">
        <f>SUM(AI65,AJ65)</f>
        <v>0</v>
      </c>
      <c r="AL65" s="33"/>
      <c r="AM65" s="34"/>
      <c r="AN65" s="36">
        <f>SUM(AL65,AM65)</f>
        <v>0</v>
      </c>
      <c r="AO65" s="33">
        <f t="shared" si="18"/>
        <v>0</v>
      </c>
      <c r="AP65" s="34">
        <f t="shared" si="92"/>
        <v>0</v>
      </c>
      <c r="AQ65" s="36">
        <f>SUM(AO65,AP65)</f>
        <v>0</v>
      </c>
      <c r="AR65" s="33"/>
      <c r="AS65" s="34"/>
      <c r="AT65" s="36">
        <f>SUM(AR65,AS65)</f>
        <v>0</v>
      </c>
      <c r="AU65" s="33"/>
      <c r="AV65" s="34"/>
      <c r="AW65" s="36">
        <f>SUM(AU65,AV65)</f>
        <v>0</v>
      </c>
      <c r="AX65" s="33"/>
      <c r="AY65" s="34"/>
      <c r="AZ65" s="36">
        <f>SUM(AX65,AY65)</f>
        <v>0</v>
      </c>
      <c r="BA65" s="33"/>
      <c r="BB65" s="34"/>
      <c r="BC65" s="36">
        <f>SUM(BA65,BB65)</f>
        <v>0</v>
      </c>
      <c r="BD65" s="33"/>
      <c r="BE65" s="34"/>
      <c r="BF65" s="36">
        <f>SUM(BD65,BE65)</f>
        <v>0</v>
      </c>
      <c r="BG65" s="33"/>
      <c r="BH65" s="34"/>
      <c r="BI65" s="36">
        <f>SUM(BG65,BH65)</f>
        <v>0</v>
      </c>
      <c r="BJ65" s="33"/>
      <c r="BK65" s="34"/>
      <c r="BL65" s="36">
        <f>SUM(BJ65,BK65)</f>
        <v>0</v>
      </c>
      <c r="BM65" s="33"/>
      <c r="BN65" s="34"/>
      <c r="BO65" s="36">
        <f>SUM(BM65,BN65)</f>
        <v>0</v>
      </c>
      <c r="BP65" s="33"/>
      <c r="BQ65" s="34"/>
      <c r="BR65" s="36">
        <f>SUM(BP65,BQ65)</f>
        <v>0</v>
      </c>
      <c r="BS65" s="33"/>
      <c r="BT65" s="34"/>
      <c r="BU65" s="36">
        <f>SUM(BS65,BT65)</f>
        <v>0</v>
      </c>
      <c r="BV65" s="33"/>
      <c r="BW65" s="34"/>
      <c r="BX65" s="36">
        <f>SUM(BV65,BW65)</f>
        <v>0</v>
      </c>
      <c r="BY65" s="33"/>
      <c r="BZ65" s="34"/>
      <c r="CA65" s="36">
        <f>SUM(BY65,BZ65)</f>
        <v>0</v>
      </c>
      <c r="CB65" s="33">
        <f t="shared" si="19"/>
        <v>0</v>
      </c>
      <c r="CC65" s="34">
        <f t="shared" si="13"/>
        <v>0</v>
      </c>
      <c r="CD65" s="36">
        <f>SUM(CB65,CC65)</f>
        <v>0</v>
      </c>
      <c r="CE65" s="33">
        <v>0</v>
      </c>
      <c r="CF65" s="34">
        <v>0</v>
      </c>
      <c r="CG65" s="36">
        <f>SUM(CE65,CF65)</f>
        <v>0</v>
      </c>
      <c r="CH65" s="33">
        <v>0</v>
      </c>
      <c r="CI65" s="34">
        <v>0</v>
      </c>
      <c r="CJ65" s="36">
        <f>SUM(CH65,CI65)</f>
        <v>0</v>
      </c>
      <c r="CK65" s="33">
        <v>0</v>
      </c>
      <c r="CL65" s="34">
        <v>0</v>
      </c>
      <c r="CM65" s="36">
        <f>SUM(CK65,CL65)</f>
        <v>0</v>
      </c>
      <c r="CN65" s="33">
        <v>0</v>
      </c>
      <c r="CO65" s="34">
        <v>0</v>
      </c>
      <c r="CP65" s="36">
        <f>SUM(CN65,CO65)</f>
        <v>0</v>
      </c>
      <c r="CQ65" s="33">
        <v>0</v>
      </c>
      <c r="CR65" s="34">
        <v>0</v>
      </c>
      <c r="CS65" s="36">
        <f>SUM(CQ65,CR65)</f>
        <v>0</v>
      </c>
      <c r="CT65" s="33"/>
      <c r="CU65" s="34"/>
      <c r="CV65" s="36">
        <f>SUM(CT65,CU65)</f>
        <v>0</v>
      </c>
      <c r="CW65" s="33"/>
      <c r="CX65" s="34"/>
      <c r="CY65" s="36">
        <f>SUM(CW65,CX65)</f>
        <v>0</v>
      </c>
      <c r="CZ65" s="33"/>
      <c r="DA65" s="34"/>
      <c r="DB65" s="36">
        <f>SUM(CZ65,DA65)</f>
        <v>0</v>
      </c>
      <c r="DC65" s="33"/>
      <c r="DD65" s="34"/>
      <c r="DE65" s="36">
        <f>SUM(DC65,DD65)</f>
        <v>0</v>
      </c>
      <c r="DF65" s="33"/>
      <c r="DG65" s="34"/>
      <c r="DH65" s="36">
        <f>SUM(DF65,DG65)</f>
        <v>0</v>
      </c>
      <c r="DI65" s="33"/>
      <c r="DJ65" s="34"/>
      <c r="DK65" s="36">
        <f>SUM(DI65,DJ65)</f>
        <v>0</v>
      </c>
      <c r="DL65" s="33"/>
      <c r="DM65" s="34"/>
      <c r="DN65" s="36">
        <f>SUM(DL65,DM65)</f>
        <v>0</v>
      </c>
      <c r="DO65" s="33">
        <f t="shared" si="20"/>
        <v>0</v>
      </c>
      <c r="DP65" s="34">
        <f t="shared" si="93"/>
        <v>0</v>
      </c>
      <c r="DQ65" s="36">
        <f>SUM(DO65,DP65)</f>
        <v>0</v>
      </c>
    </row>
    <row r="66" spans="2:121" x14ac:dyDescent="0.25">
      <c r="B66" s="182"/>
      <c r="C66" s="174"/>
      <c r="D66" s="79" t="s">
        <v>51</v>
      </c>
      <c r="E66" s="33"/>
      <c r="F66" s="34"/>
      <c r="G66" s="36">
        <v>0</v>
      </c>
      <c r="H66" s="33"/>
      <c r="I66" s="34"/>
      <c r="J66" s="36">
        <v>0</v>
      </c>
      <c r="K66" s="33"/>
      <c r="L66" s="34"/>
      <c r="M66" s="36">
        <v>0</v>
      </c>
      <c r="N66" s="33"/>
      <c r="O66" s="34"/>
      <c r="P66" s="36">
        <v>0</v>
      </c>
      <c r="Q66" s="33"/>
      <c r="R66" s="34"/>
      <c r="S66" s="36">
        <v>0</v>
      </c>
      <c r="T66" s="33"/>
      <c r="U66" s="34"/>
      <c r="V66" s="36">
        <v>0</v>
      </c>
      <c r="W66" s="33"/>
      <c r="X66" s="34"/>
      <c r="Y66" s="36">
        <v>0</v>
      </c>
      <c r="Z66" s="33"/>
      <c r="AA66" s="34"/>
      <c r="AB66" s="36">
        <v>0</v>
      </c>
      <c r="AC66" s="33"/>
      <c r="AD66" s="34"/>
      <c r="AE66" s="36">
        <v>0</v>
      </c>
      <c r="AF66" s="33"/>
      <c r="AG66" s="34"/>
      <c r="AH66" s="36">
        <v>0</v>
      </c>
      <c r="AI66" s="33"/>
      <c r="AJ66" s="34"/>
      <c r="AK66" s="36">
        <v>0</v>
      </c>
      <c r="AL66" s="33"/>
      <c r="AM66" s="34"/>
      <c r="AN66" s="36">
        <v>0</v>
      </c>
      <c r="AO66" s="33">
        <f t="shared" si="18"/>
        <v>0</v>
      </c>
      <c r="AP66" s="34">
        <f t="shared" si="92"/>
        <v>0</v>
      </c>
      <c r="AQ66" s="36">
        <v>0</v>
      </c>
      <c r="AR66" s="33"/>
      <c r="AS66" s="34"/>
      <c r="AT66" s="36">
        <v>0</v>
      </c>
      <c r="AU66" s="33"/>
      <c r="AV66" s="34"/>
      <c r="AW66" s="36">
        <v>0</v>
      </c>
      <c r="AX66" s="33"/>
      <c r="AY66" s="34"/>
      <c r="AZ66" s="36">
        <v>0</v>
      </c>
      <c r="BA66" s="33"/>
      <c r="BB66" s="34"/>
      <c r="BC66" s="36">
        <v>0</v>
      </c>
      <c r="BD66" s="33"/>
      <c r="BE66" s="34"/>
      <c r="BF66" s="36">
        <v>0</v>
      </c>
      <c r="BG66" s="33"/>
      <c r="BH66" s="34"/>
      <c r="BI66" s="36">
        <v>0</v>
      </c>
      <c r="BJ66" s="33"/>
      <c r="BK66" s="34"/>
      <c r="BL66" s="36">
        <v>0</v>
      </c>
      <c r="BM66" s="33"/>
      <c r="BN66" s="34"/>
      <c r="BO66" s="36">
        <v>0</v>
      </c>
      <c r="BP66" s="33"/>
      <c r="BQ66" s="34"/>
      <c r="BR66" s="36">
        <v>0</v>
      </c>
      <c r="BS66" s="33"/>
      <c r="BT66" s="34"/>
      <c r="BU66" s="36">
        <v>0</v>
      </c>
      <c r="BV66" s="33"/>
      <c r="BW66" s="34"/>
      <c r="BX66" s="36">
        <v>0</v>
      </c>
      <c r="BY66" s="33"/>
      <c r="BZ66" s="34"/>
      <c r="CA66" s="36">
        <v>0</v>
      </c>
      <c r="CB66" s="33">
        <f t="shared" si="19"/>
        <v>0</v>
      </c>
      <c r="CC66" s="34">
        <f t="shared" si="13"/>
        <v>0</v>
      </c>
      <c r="CD66" s="36">
        <v>0</v>
      </c>
      <c r="CE66" s="33">
        <v>0</v>
      </c>
      <c r="CF66" s="34">
        <v>0</v>
      </c>
      <c r="CG66" s="36">
        <v>0</v>
      </c>
      <c r="CH66" s="33">
        <v>0</v>
      </c>
      <c r="CI66" s="34">
        <v>0</v>
      </c>
      <c r="CJ66" s="36">
        <v>0</v>
      </c>
      <c r="CK66" s="33">
        <v>0</v>
      </c>
      <c r="CL66" s="34">
        <v>0</v>
      </c>
      <c r="CM66" s="36">
        <v>0</v>
      </c>
      <c r="CN66" s="33">
        <v>0</v>
      </c>
      <c r="CO66" s="34">
        <v>0</v>
      </c>
      <c r="CP66" s="36">
        <f>SUM(CN66,CO66)</f>
        <v>0</v>
      </c>
      <c r="CQ66" s="33">
        <v>0</v>
      </c>
      <c r="CR66" s="34">
        <v>0</v>
      </c>
      <c r="CS66" s="36">
        <v>0</v>
      </c>
      <c r="CT66" s="33"/>
      <c r="CU66" s="34"/>
      <c r="CV66" s="36">
        <v>0</v>
      </c>
      <c r="CW66" s="33"/>
      <c r="CX66" s="34"/>
      <c r="CY66" s="36">
        <v>0</v>
      </c>
      <c r="CZ66" s="33"/>
      <c r="DA66" s="34"/>
      <c r="DB66" s="36">
        <v>0</v>
      </c>
      <c r="DC66" s="33"/>
      <c r="DD66" s="34"/>
      <c r="DE66" s="36">
        <v>0</v>
      </c>
      <c r="DF66" s="33"/>
      <c r="DG66" s="34"/>
      <c r="DH66" s="36">
        <v>0</v>
      </c>
      <c r="DI66" s="33"/>
      <c r="DJ66" s="34"/>
      <c r="DK66" s="36">
        <v>0</v>
      </c>
      <c r="DL66" s="33"/>
      <c r="DM66" s="34"/>
      <c r="DN66" s="36">
        <v>0</v>
      </c>
      <c r="DO66" s="33">
        <f t="shared" si="20"/>
        <v>0</v>
      </c>
      <c r="DP66" s="34">
        <f t="shared" si="93"/>
        <v>0</v>
      </c>
      <c r="DQ66" s="36">
        <v>0</v>
      </c>
    </row>
    <row r="67" spans="2:121" x14ac:dyDescent="0.25">
      <c r="B67" s="182"/>
      <c r="C67" s="174"/>
      <c r="D67" s="80" t="s">
        <v>52</v>
      </c>
      <c r="E67" s="40">
        <f>+SUM(E65:E66)</f>
        <v>0</v>
      </c>
      <c r="F67" s="41">
        <f>+SUM(F64:F66)</f>
        <v>0</v>
      </c>
      <c r="G67" s="42">
        <f>+SUM(G64:G66)</f>
        <v>0</v>
      </c>
      <c r="H67" s="40">
        <f>+SUM(H65:H66)</f>
        <v>0</v>
      </c>
      <c r="I67" s="41">
        <f>+SUM(I64:I66)</f>
        <v>0</v>
      </c>
      <c r="J67" s="42">
        <f>+SUM(J64:J66)</f>
        <v>0</v>
      </c>
      <c r="K67" s="40">
        <f>+SUM(K65:K66)</f>
        <v>0</v>
      </c>
      <c r="L67" s="41">
        <f>+SUM(L64:L66)</f>
        <v>0</v>
      </c>
      <c r="M67" s="42">
        <f>+SUM(M64:M66)</f>
        <v>0</v>
      </c>
      <c r="N67" s="40">
        <f>+SUM(N65:N66)</f>
        <v>0</v>
      </c>
      <c r="O67" s="41">
        <f>+SUM(O64:O66)</f>
        <v>0</v>
      </c>
      <c r="P67" s="42">
        <f>+SUM(P64:P66)</f>
        <v>0</v>
      </c>
      <c r="Q67" s="40">
        <f>+SUM(Q65:Q66)</f>
        <v>0</v>
      </c>
      <c r="R67" s="41">
        <f>+SUM(R64:R66)</f>
        <v>0</v>
      </c>
      <c r="S67" s="42">
        <f>+SUM(S64:S66)</f>
        <v>0</v>
      </c>
      <c r="T67" s="40">
        <f>+SUM(T65:T66)</f>
        <v>0</v>
      </c>
      <c r="U67" s="41">
        <f>+SUM(U64:U66)</f>
        <v>0</v>
      </c>
      <c r="V67" s="42">
        <f>+SUM(V64:V66)</f>
        <v>0</v>
      </c>
      <c r="W67" s="40">
        <f>+SUM(W65:W66)</f>
        <v>0</v>
      </c>
      <c r="X67" s="41">
        <f>+SUM(X64:X66)</f>
        <v>0</v>
      </c>
      <c r="Y67" s="42">
        <f>+SUM(Y64:Y66)</f>
        <v>0</v>
      </c>
      <c r="Z67" s="40">
        <f>+SUM(Z65:Z66)</f>
        <v>0</v>
      </c>
      <c r="AA67" s="41">
        <f>+SUM(AA64:AA66)</f>
        <v>0</v>
      </c>
      <c r="AB67" s="42">
        <f>+SUM(AB64:AB66)</f>
        <v>0</v>
      </c>
      <c r="AC67" s="40">
        <f>+SUM(AC65:AC66)</f>
        <v>0</v>
      </c>
      <c r="AD67" s="41">
        <f>+SUM(AD64:AD66)</f>
        <v>0</v>
      </c>
      <c r="AE67" s="42">
        <f>+SUM(AE64:AE66)</f>
        <v>0</v>
      </c>
      <c r="AF67" s="40">
        <f>+SUM(AF65:AF66)</f>
        <v>0</v>
      </c>
      <c r="AG67" s="41">
        <f>+SUM(AG64:AG66)</f>
        <v>0</v>
      </c>
      <c r="AH67" s="42">
        <f>+SUM(AH64:AH66)</f>
        <v>0</v>
      </c>
      <c r="AI67" s="40">
        <f>+SUM(AI65:AI66)</f>
        <v>0</v>
      </c>
      <c r="AJ67" s="41">
        <f>+SUM(AJ64:AJ66)</f>
        <v>0</v>
      </c>
      <c r="AK67" s="42">
        <f>+SUM(AK64:AK66)</f>
        <v>0</v>
      </c>
      <c r="AL67" s="40">
        <f>+SUM(AL65:AL66)</f>
        <v>0</v>
      </c>
      <c r="AM67" s="41">
        <f>+SUM(AM64:AM66)</f>
        <v>0</v>
      </c>
      <c r="AN67" s="42">
        <f>+SUM(AN64:AN66)</f>
        <v>0</v>
      </c>
      <c r="AO67" s="40">
        <f t="shared" si="18"/>
        <v>0</v>
      </c>
      <c r="AP67" s="41">
        <f t="shared" si="92"/>
        <v>0</v>
      </c>
      <c r="AQ67" s="42">
        <f>+SUM(AQ64:AQ66)</f>
        <v>0</v>
      </c>
      <c r="AR67" s="40">
        <f>+SUM(AR65:AR66)</f>
        <v>0</v>
      </c>
      <c r="AS67" s="41">
        <f>+SUM(AS64:AS66)</f>
        <v>0</v>
      </c>
      <c r="AT67" s="42">
        <f>+SUM(AT64:AT66)</f>
        <v>0</v>
      </c>
      <c r="AU67" s="40">
        <f>+SUM(AU65:AU66)</f>
        <v>0</v>
      </c>
      <c r="AV67" s="41">
        <f>+SUM(AV64:AV66)</f>
        <v>0</v>
      </c>
      <c r="AW67" s="42">
        <f>+SUM(AW64:AW66)</f>
        <v>0</v>
      </c>
      <c r="AX67" s="40">
        <f>+SUM(AX65:AX66)</f>
        <v>0</v>
      </c>
      <c r="AY67" s="41">
        <f>+SUM(AY64:AY66)</f>
        <v>0</v>
      </c>
      <c r="AZ67" s="42">
        <f>+SUM(AZ64:AZ66)</f>
        <v>0</v>
      </c>
      <c r="BA67" s="40">
        <f>+SUM(BA65:BA66)</f>
        <v>0</v>
      </c>
      <c r="BB67" s="41">
        <f>+SUM(BB64:BB66)</f>
        <v>0</v>
      </c>
      <c r="BC67" s="42">
        <f>+SUM(BC64:BC66)</f>
        <v>0</v>
      </c>
      <c r="BD67" s="40">
        <f>+SUM(BD65:BD66)</f>
        <v>0</v>
      </c>
      <c r="BE67" s="41">
        <f>+SUM(BE64:BE66)</f>
        <v>0</v>
      </c>
      <c r="BF67" s="42">
        <f>+SUM(BF64:BF66)</f>
        <v>0</v>
      </c>
      <c r="BG67" s="40">
        <f>+SUM(BG65:BG66)</f>
        <v>0</v>
      </c>
      <c r="BH67" s="41">
        <f>+SUM(BH64:BH66)</f>
        <v>0</v>
      </c>
      <c r="BI67" s="42">
        <f>+SUM(BI64:BI66)</f>
        <v>0</v>
      </c>
      <c r="BJ67" s="40">
        <f>+SUM(BJ65:BJ66)</f>
        <v>0</v>
      </c>
      <c r="BK67" s="41">
        <f>+SUM(BK64:BK66)</f>
        <v>0</v>
      </c>
      <c r="BL67" s="42">
        <f>+SUM(BL64:BL66)</f>
        <v>0</v>
      </c>
      <c r="BM67" s="40">
        <f>+SUM(BM65:BM66)</f>
        <v>0</v>
      </c>
      <c r="BN67" s="41">
        <f>+SUM(BN64:BN66)</f>
        <v>0</v>
      </c>
      <c r="BO67" s="42">
        <f>+SUM(BO64:BO66)</f>
        <v>0</v>
      </c>
      <c r="BP67" s="40">
        <f>+SUM(BP65:BP66)</f>
        <v>0</v>
      </c>
      <c r="BQ67" s="41">
        <f>+SUM(BQ64:BQ66)</f>
        <v>0</v>
      </c>
      <c r="BR67" s="42">
        <f>+SUM(BR64:BR66)</f>
        <v>0</v>
      </c>
      <c r="BS67" s="40">
        <f>+SUM(BS65:BS66)</f>
        <v>0</v>
      </c>
      <c r="BT67" s="41">
        <f>+SUM(BT64:BT66)</f>
        <v>0</v>
      </c>
      <c r="BU67" s="42">
        <f>+SUM(BU64:BU66)</f>
        <v>0</v>
      </c>
      <c r="BV67" s="40">
        <f>+SUM(BV65:BV66)</f>
        <v>0</v>
      </c>
      <c r="BW67" s="41">
        <f>+SUM(BW64:BW66)</f>
        <v>0</v>
      </c>
      <c r="BX67" s="42">
        <f>+SUM(BX64:BX66)</f>
        <v>0</v>
      </c>
      <c r="BY67" s="40">
        <f>+SUM(BY65:BY66)</f>
        <v>0</v>
      </c>
      <c r="BZ67" s="41">
        <f>+SUM(BZ64:BZ66)</f>
        <v>0</v>
      </c>
      <c r="CA67" s="42">
        <f>+SUM(CA64:CA66)</f>
        <v>0</v>
      </c>
      <c r="CB67" s="40">
        <f t="shared" si="19"/>
        <v>0</v>
      </c>
      <c r="CC67" s="41">
        <f t="shared" si="13"/>
        <v>0</v>
      </c>
      <c r="CD67" s="42">
        <f>+SUM(CD64:CD66)</f>
        <v>0</v>
      </c>
      <c r="CE67" s="40">
        <f>+SUM(CE65:CE66)</f>
        <v>0</v>
      </c>
      <c r="CF67" s="41">
        <f>+SUM(CF64:CF66)</f>
        <v>0</v>
      </c>
      <c r="CG67" s="42">
        <f>+SUM(CG64:CG66)</f>
        <v>0</v>
      </c>
      <c r="CH67" s="40">
        <f t="shared" ref="CH67:CP67" si="97">+SUM(CH64:CH66)</f>
        <v>0</v>
      </c>
      <c r="CI67" s="41">
        <f t="shared" si="97"/>
        <v>0</v>
      </c>
      <c r="CJ67" s="42">
        <f t="shared" si="97"/>
        <v>0</v>
      </c>
      <c r="CK67" s="40">
        <f t="shared" si="97"/>
        <v>0</v>
      </c>
      <c r="CL67" s="41">
        <f t="shared" si="97"/>
        <v>0</v>
      </c>
      <c r="CM67" s="42">
        <f t="shared" si="97"/>
        <v>0</v>
      </c>
      <c r="CN67" s="40">
        <f t="shared" si="97"/>
        <v>0</v>
      </c>
      <c r="CO67" s="41">
        <f t="shared" si="97"/>
        <v>0</v>
      </c>
      <c r="CP67" s="42">
        <f t="shared" si="97"/>
        <v>0</v>
      </c>
      <c r="CQ67" s="40">
        <f>+SUM(CQ65:CQ66)</f>
        <v>0</v>
      </c>
      <c r="CR67" s="41">
        <f>+SUM(CR64:CR66)</f>
        <v>0</v>
      </c>
      <c r="CS67" s="42">
        <f>+SUM(CS64:CS66)</f>
        <v>0</v>
      </c>
      <c r="CT67" s="40">
        <f>+SUM(CT65:CT66)</f>
        <v>0</v>
      </c>
      <c r="CU67" s="41">
        <f>+SUM(CU64:CU66)</f>
        <v>0</v>
      </c>
      <c r="CV67" s="42">
        <f>+SUM(CV64:CV66)</f>
        <v>0</v>
      </c>
      <c r="CW67" s="40">
        <f>+SUM(CW65:CW66)</f>
        <v>0</v>
      </c>
      <c r="CX67" s="41">
        <f>+SUM(CX64:CX66)</f>
        <v>0</v>
      </c>
      <c r="CY67" s="42">
        <f>+SUM(CY64:CY66)</f>
        <v>0</v>
      </c>
      <c r="CZ67" s="40">
        <f>+SUM(CZ65:CZ66)</f>
        <v>0</v>
      </c>
      <c r="DA67" s="41">
        <f>+SUM(DA64:DA66)</f>
        <v>0</v>
      </c>
      <c r="DB67" s="42">
        <f>+SUM(DB64:DB66)</f>
        <v>0</v>
      </c>
      <c r="DC67" s="40">
        <f>+SUM(DC65:DC66)</f>
        <v>0</v>
      </c>
      <c r="DD67" s="41">
        <f>+SUM(DD64:DD66)</f>
        <v>0</v>
      </c>
      <c r="DE67" s="42">
        <f>+SUM(DE64:DE66)</f>
        <v>0</v>
      </c>
      <c r="DF67" s="40">
        <f>+SUM(DF65:DF66)</f>
        <v>0</v>
      </c>
      <c r="DG67" s="41">
        <f>+SUM(DG64:DG66)</f>
        <v>0</v>
      </c>
      <c r="DH67" s="42">
        <f>+SUM(DH64:DH66)</f>
        <v>0</v>
      </c>
      <c r="DI67" s="40">
        <f>+SUM(DI65:DI66)</f>
        <v>0</v>
      </c>
      <c r="DJ67" s="41">
        <f>+SUM(DJ64:DJ66)</f>
        <v>0</v>
      </c>
      <c r="DK67" s="42">
        <f>+SUM(DK64:DK66)</f>
        <v>0</v>
      </c>
      <c r="DL67" s="40">
        <f>+SUM(DL65:DL66)</f>
        <v>0</v>
      </c>
      <c r="DM67" s="41">
        <f>+SUM(DM64:DM66)</f>
        <v>0</v>
      </c>
      <c r="DN67" s="42">
        <f>+SUM(DN64:DN66)</f>
        <v>0</v>
      </c>
      <c r="DO67" s="40">
        <f t="shared" si="20"/>
        <v>0</v>
      </c>
      <c r="DP67" s="41">
        <f t="shared" si="93"/>
        <v>0</v>
      </c>
      <c r="DQ67" s="42">
        <f>+SUM(DQ64:DQ66)</f>
        <v>0</v>
      </c>
    </row>
    <row r="68" spans="2:121" ht="14.45" customHeight="1" x14ac:dyDescent="0.25">
      <c r="B68" s="182"/>
      <c r="C68" s="174"/>
      <c r="D68" s="81" t="s">
        <v>53</v>
      </c>
      <c r="E68" s="43"/>
      <c r="F68" s="38"/>
      <c r="G68" s="44"/>
      <c r="H68" s="43"/>
      <c r="I68" s="38"/>
      <c r="J68" s="44"/>
      <c r="K68" s="43"/>
      <c r="L68" s="38"/>
      <c r="M68" s="44"/>
      <c r="N68" s="43"/>
      <c r="O68" s="38"/>
      <c r="P68" s="44"/>
      <c r="Q68" s="43"/>
      <c r="R68" s="38"/>
      <c r="S68" s="44"/>
      <c r="T68" s="43"/>
      <c r="U68" s="38"/>
      <c r="V68" s="44"/>
      <c r="W68" s="43"/>
      <c r="X68" s="38"/>
      <c r="Y68" s="44"/>
      <c r="Z68" s="43"/>
      <c r="AA68" s="38"/>
      <c r="AB68" s="44"/>
      <c r="AC68" s="43"/>
      <c r="AD68" s="38"/>
      <c r="AE68" s="44"/>
      <c r="AF68" s="43"/>
      <c r="AG68" s="38"/>
      <c r="AH68" s="44"/>
      <c r="AI68" s="43"/>
      <c r="AJ68" s="38"/>
      <c r="AK68" s="44"/>
      <c r="AL68" s="43"/>
      <c r="AM68" s="38"/>
      <c r="AN68" s="44"/>
      <c r="AO68" s="43">
        <f t="shared" si="18"/>
        <v>0</v>
      </c>
      <c r="AP68" s="38">
        <f t="shared" si="92"/>
        <v>0</v>
      </c>
      <c r="AQ68" s="44"/>
      <c r="AR68" s="43"/>
      <c r="AS68" s="38"/>
      <c r="AT68" s="44"/>
      <c r="AU68" s="43"/>
      <c r="AV68" s="38"/>
      <c r="AW68" s="44"/>
      <c r="AX68" s="43"/>
      <c r="AY68" s="38"/>
      <c r="AZ68" s="44"/>
      <c r="BA68" s="43"/>
      <c r="BB68" s="38"/>
      <c r="BC68" s="44"/>
      <c r="BD68" s="43"/>
      <c r="BE68" s="38"/>
      <c r="BF68" s="44"/>
      <c r="BG68" s="43"/>
      <c r="BH68" s="38"/>
      <c r="BI68" s="44"/>
      <c r="BJ68" s="43"/>
      <c r="BK68" s="38"/>
      <c r="BL68" s="44"/>
      <c r="BM68" s="43"/>
      <c r="BN68" s="38"/>
      <c r="BO68" s="44"/>
      <c r="BP68" s="43"/>
      <c r="BQ68" s="38"/>
      <c r="BR68" s="44"/>
      <c r="BS68" s="43"/>
      <c r="BT68" s="38"/>
      <c r="BU68" s="44"/>
      <c r="BV68" s="43"/>
      <c r="BW68" s="38"/>
      <c r="BX68" s="44"/>
      <c r="BY68" s="43"/>
      <c r="BZ68" s="38"/>
      <c r="CA68" s="44"/>
      <c r="CB68" s="43">
        <f t="shared" si="19"/>
        <v>0</v>
      </c>
      <c r="CC68" s="38">
        <f t="shared" si="13"/>
        <v>0</v>
      </c>
      <c r="CD68" s="44"/>
      <c r="CE68" s="43"/>
      <c r="CF68" s="38"/>
      <c r="CG68" s="44"/>
      <c r="CH68" s="43"/>
      <c r="CI68" s="38"/>
      <c r="CJ68" s="44"/>
      <c r="CK68" s="43"/>
      <c r="CL68" s="38"/>
      <c r="CM68" s="44"/>
      <c r="CN68" s="43"/>
      <c r="CO68" s="38"/>
      <c r="CP68" s="44"/>
      <c r="CQ68" s="43"/>
      <c r="CR68" s="38"/>
      <c r="CS68" s="44"/>
      <c r="CT68" s="43"/>
      <c r="CU68" s="38"/>
      <c r="CV68" s="44"/>
      <c r="CW68" s="43"/>
      <c r="CX68" s="38"/>
      <c r="CY68" s="44"/>
      <c r="CZ68" s="43"/>
      <c r="DA68" s="38"/>
      <c r="DB68" s="44"/>
      <c r="DC68" s="43"/>
      <c r="DD68" s="38"/>
      <c r="DE68" s="44"/>
      <c r="DF68" s="43"/>
      <c r="DG68" s="38"/>
      <c r="DH68" s="44"/>
      <c r="DI68" s="43"/>
      <c r="DJ68" s="38"/>
      <c r="DK68" s="44"/>
      <c r="DL68" s="43"/>
      <c r="DM68" s="38"/>
      <c r="DN68" s="44"/>
      <c r="DO68" s="43">
        <f t="shared" si="20"/>
        <v>0</v>
      </c>
      <c r="DP68" s="38">
        <f t="shared" si="93"/>
        <v>0</v>
      </c>
      <c r="DQ68" s="44"/>
    </row>
    <row r="69" spans="2:121" x14ac:dyDescent="0.25">
      <c r="B69" s="182"/>
      <c r="C69" s="174"/>
      <c r="D69" s="79" t="s">
        <v>54</v>
      </c>
      <c r="E69" s="33"/>
      <c r="F69" s="34"/>
      <c r="G69" s="36">
        <v>0</v>
      </c>
      <c r="H69" s="33"/>
      <c r="I69" s="34"/>
      <c r="J69" s="36">
        <v>0</v>
      </c>
      <c r="K69" s="33"/>
      <c r="L69" s="34"/>
      <c r="M69" s="36">
        <v>0</v>
      </c>
      <c r="N69" s="33"/>
      <c r="O69" s="34"/>
      <c r="P69" s="36">
        <v>0</v>
      </c>
      <c r="Q69" s="33"/>
      <c r="R69" s="34"/>
      <c r="S69" s="36">
        <v>0</v>
      </c>
      <c r="T69" s="33"/>
      <c r="U69" s="34"/>
      <c r="V69" s="36">
        <v>0</v>
      </c>
      <c r="W69" s="33"/>
      <c r="X69" s="34"/>
      <c r="Y69" s="36">
        <v>0</v>
      </c>
      <c r="Z69" s="33"/>
      <c r="AA69" s="34"/>
      <c r="AB69" s="36">
        <v>0</v>
      </c>
      <c r="AC69" s="33"/>
      <c r="AD69" s="34"/>
      <c r="AE69" s="36">
        <v>0</v>
      </c>
      <c r="AF69" s="33"/>
      <c r="AG69" s="34"/>
      <c r="AH69" s="36">
        <v>0</v>
      </c>
      <c r="AI69" s="33"/>
      <c r="AJ69" s="34"/>
      <c r="AK69" s="36">
        <v>0</v>
      </c>
      <c r="AL69" s="33"/>
      <c r="AM69" s="34"/>
      <c r="AN69" s="36">
        <v>0</v>
      </c>
      <c r="AO69" s="33">
        <f t="shared" si="18"/>
        <v>0</v>
      </c>
      <c r="AP69" s="34">
        <f t="shared" si="92"/>
        <v>0</v>
      </c>
      <c r="AQ69" s="36">
        <v>0</v>
      </c>
      <c r="AR69" s="33"/>
      <c r="AS69" s="34"/>
      <c r="AT69" s="36">
        <v>0</v>
      </c>
      <c r="AU69" s="33"/>
      <c r="AV69" s="34"/>
      <c r="AW69" s="36">
        <v>0</v>
      </c>
      <c r="AX69" s="33"/>
      <c r="AY69" s="34"/>
      <c r="AZ69" s="36">
        <v>0</v>
      </c>
      <c r="BA69" s="33"/>
      <c r="BB69" s="34"/>
      <c r="BC69" s="36">
        <v>0</v>
      </c>
      <c r="BD69" s="33"/>
      <c r="BE69" s="34"/>
      <c r="BF69" s="36">
        <v>0</v>
      </c>
      <c r="BG69" s="33"/>
      <c r="BH69" s="34"/>
      <c r="BI69" s="36">
        <v>0</v>
      </c>
      <c r="BJ69" s="33"/>
      <c r="BK69" s="34"/>
      <c r="BL69" s="36">
        <v>0</v>
      </c>
      <c r="BM69" s="33"/>
      <c r="BN69" s="34"/>
      <c r="BO69" s="36">
        <v>0</v>
      </c>
      <c r="BP69" s="33"/>
      <c r="BQ69" s="34"/>
      <c r="BR69" s="36">
        <v>0</v>
      </c>
      <c r="BS69" s="33"/>
      <c r="BT69" s="34"/>
      <c r="BU69" s="36">
        <v>0</v>
      </c>
      <c r="BV69" s="33"/>
      <c r="BW69" s="34"/>
      <c r="BX69" s="36">
        <v>0</v>
      </c>
      <c r="BY69" s="33"/>
      <c r="BZ69" s="34"/>
      <c r="CA69" s="36">
        <v>0</v>
      </c>
      <c r="CB69" s="33">
        <f t="shared" si="19"/>
        <v>0</v>
      </c>
      <c r="CC69" s="34">
        <f t="shared" si="13"/>
        <v>0</v>
      </c>
      <c r="CD69" s="36">
        <v>0</v>
      </c>
      <c r="CE69" s="33">
        <v>0</v>
      </c>
      <c r="CF69" s="34">
        <v>0</v>
      </c>
      <c r="CG69" s="36">
        <v>0</v>
      </c>
      <c r="CH69" s="33">
        <v>0</v>
      </c>
      <c r="CI69" s="34">
        <v>0</v>
      </c>
      <c r="CJ69" s="36">
        <f>SUM(CH69,CI69)</f>
        <v>0</v>
      </c>
      <c r="CK69" s="33">
        <v>0</v>
      </c>
      <c r="CL69" s="34">
        <v>0</v>
      </c>
      <c r="CM69" s="36">
        <f>SUM(CK69,CL69)</f>
        <v>0</v>
      </c>
      <c r="CN69" s="33">
        <v>0</v>
      </c>
      <c r="CO69" s="34">
        <v>0</v>
      </c>
      <c r="CP69" s="36">
        <f>SUM(CN69,CO69)</f>
        <v>0</v>
      </c>
      <c r="CQ69" s="33">
        <v>0</v>
      </c>
      <c r="CR69" s="34">
        <v>0</v>
      </c>
      <c r="CS69" s="36">
        <v>0</v>
      </c>
      <c r="CT69" s="33"/>
      <c r="CU69" s="34"/>
      <c r="CV69" s="36">
        <v>0</v>
      </c>
      <c r="CW69" s="33"/>
      <c r="CX69" s="34"/>
      <c r="CY69" s="36">
        <v>0</v>
      </c>
      <c r="CZ69" s="33"/>
      <c r="DA69" s="34"/>
      <c r="DB69" s="36">
        <v>0</v>
      </c>
      <c r="DC69" s="33"/>
      <c r="DD69" s="34"/>
      <c r="DE69" s="36">
        <v>0</v>
      </c>
      <c r="DF69" s="33"/>
      <c r="DG69" s="34"/>
      <c r="DH69" s="36">
        <v>0</v>
      </c>
      <c r="DI69" s="33"/>
      <c r="DJ69" s="34"/>
      <c r="DK69" s="36">
        <v>0</v>
      </c>
      <c r="DL69" s="33"/>
      <c r="DM69" s="34"/>
      <c r="DN69" s="36">
        <v>0</v>
      </c>
      <c r="DO69" s="33">
        <f t="shared" si="20"/>
        <v>0</v>
      </c>
      <c r="DP69" s="34">
        <f t="shared" si="93"/>
        <v>0</v>
      </c>
      <c r="DQ69" s="36">
        <v>0</v>
      </c>
    </row>
    <row r="70" spans="2:121" x14ac:dyDescent="0.25">
      <c r="B70" s="182"/>
      <c r="C70" s="174"/>
      <c r="D70" s="79" t="s">
        <v>55</v>
      </c>
      <c r="E70" s="33"/>
      <c r="F70" s="34"/>
      <c r="G70" s="36">
        <f>SUM(E70,F70)</f>
        <v>0</v>
      </c>
      <c r="H70" s="33"/>
      <c r="I70" s="34"/>
      <c r="J70" s="36">
        <f>SUM(H70,I70)</f>
        <v>0</v>
      </c>
      <c r="K70" s="33"/>
      <c r="L70" s="34"/>
      <c r="M70" s="36">
        <f>SUM(K70,L70)</f>
        <v>0</v>
      </c>
      <c r="N70" s="33"/>
      <c r="O70" s="34"/>
      <c r="P70" s="36">
        <f>SUM(N70,O70)</f>
        <v>0</v>
      </c>
      <c r="Q70" s="33"/>
      <c r="R70" s="34"/>
      <c r="S70" s="36">
        <f>SUM(Q70,R70)</f>
        <v>0</v>
      </c>
      <c r="T70" s="33"/>
      <c r="U70" s="34"/>
      <c r="V70" s="36">
        <f>SUM(T70,U70)</f>
        <v>0</v>
      </c>
      <c r="W70" s="33"/>
      <c r="X70" s="34"/>
      <c r="Y70" s="36">
        <f>SUM(W70,X70)</f>
        <v>0</v>
      </c>
      <c r="Z70" s="33"/>
      <c r="AA70" s="34"/>
      <c r="AB70" s="36">
        <f>SUM(Z70,AA70)</f>
        <v>0</v>
      </c>
      <c r="AC70" s="33"/>
      <c r="AD70" s="34"/>
      <c r="AE70" s="36">
        <f>SUM(AC70,AD70)</f>
        <v>0</v>
      </c>
      <c r="AF70" s="33"/>
      <c r="AG70" s="34"/>
      <c r="AH70" s="36">
        <f>SUM(AF70,AG70)</f>
        <v>0</v>
      </c>
      <c r="AI70" s="33"/>
      <c r="AJ70" s="34"/>
      <c r="AK70" s="36">
        <f>SUM(AI70,AJ70)</f>
        <v>0</v>
      </c>
      <c r="AL70" s="33"/>
      <c r="AM70" s="34"/>
      <c r="AN70" s="36">
        <f>SUM(AL70,AM70)</f>
        <v>0</v>
      </c>
      <c r="AO70" s="33">
        <f t="shared" si="18"/>
        <v>0</v>
      </c>
      <c r="AP70" s="34">
        <f t="shared" si="92"/>
        <v>0</v>
      </c>
      <c r="AQ70" s="36">
        <f>SUM(AO70,AP70)</f>
        <v>0</v>
      </c>
      <c r="AR70" s="33"/>
      <c r="AS70" s="34"/>
      <c r="AT70" s="36">
        <f>SUM(AR70,AS70)</f>
        <v>0</v>
      </c>
      <c r="AU70" s="33"/>
      <c r="AV70" s="34"/>
      <c r="AW70" s="36">
        <f>SUM(AU70,AV70)</f>
        <v>0</v>
      </c>
      <c r="AX70" s="33"/>
      <c r="AY70" s="34"/>
      <c r="AZ70" s="36">
        <f>SUM(AX70,AY70)</f>
        <v>0</v>
      </c>
      <c r="BA70" s="33"/>
      <c r="BB70" s="34"/>
      <c r="BC70" s="36">
        <f>SUM(BA70,BB70)</f>
        <v>0</v>
      </c>
      <c r="BD70" s="33"/>
      <c r="BE70" s="34"/>
      <c r="BF70" s="36">
        <f>SUM(BD70,BE70)</f>
        <v>0</v>
      </c>
      <c r="BG70" s="33"/>
      <c r="BH70" s="34"/>
      <c r="BI70" s="36">
        <f>SUM(BG70,BH70)</f>
        <v>0</v>
      </c>
      <c r="BJ70" s="33"/>
      <c r="BK70" s="34"/>
      <c r="BL70" s="36">
        <f>SUM(BJ70,BK70)</f>
        <v>0</v>
      </c>
      <c r="BM70" s="33"/>
      <c r="BN70" s="34"/>
      <c r="BO70" s="36">
        <f>SUM(BM70,BN70)</f>
        <v>0</v>
      </c>
      <c r="BP70" s="33"/>
      <c r="BQ70" s="34"/>
      <c r="BR70" s="36">
        <f>SUM(BP70,BQ70)</f>
        <v>0</v>
      </c>
      <c r="BS70" s="33"/>
      <c r="BT70" s="34"/>
      <c r="BU70" s="36">
        <f>SUM(BS70,BT70)</f>
        <v>0</v>
      </c>
      <c r="BV70" s="33"/>
      <c r="BW70" s="34"/>
      <c r="BX70" s="36">
        <f>SUM(BV70,BW70)</f>
        <v>0</v>
      </c>
      <c r="BY70" s="33"/>
      <c r="BZ70" s="34"/>
      <c r="CA70" s="36">
        <f>SUM(BY70,BZ70)</f>
        <v>0</v>
      </c>
      <c r="CB70" s="33">
        <f t="shared" si="19"/>
        <v>0</v>
      </c>
      <c r="CC70" s="34">
        <f t="shared" si="13"/>
        <v>0</v>
      </c>
      <c r="CD70" s="36">
        <f>SUM(CB70,CC70)</f>
        <v>0</v>
      </c>
      <c r="CE70" s="33">
        <v>0</v>
      </c>
      <c r="CF70" s="34">
        <v>0</v>
      </c>
      <c r="CG70" s="36">
        <f>SUM(CE70,CF70)</f>
        <v>0</v>
      </c>
      <c r="CH70" s="33">
        <v>0</v>
      </c>
      <c r="CI70" s="34">
        <v>0</v>
      </c>
      <c r="CJ70" s="36">
        <f>SUM(CH70,CI70)</f>
        <v>0</v>
      </c>
      <c r="CK70" s="33">
        <v>0</v>
      </c>
      <c r="CL70" s="34">
        <v>0</v>
      </c>
      <c r="CM70" s="36">
        <f>SUM(CK70,CL70)</f>
        <v>0</v>
      </c>
      <c r="CN70" s="33">
        <v>0</v>
      </c>
      <c r="CO70" s="34">
        <v>0</v>
      </c>
      <c r="CP70" s="36">
        <f>SUM(CN70,CO70)</f>
        <v>0</v>
      </c>
      <c r="CQ70" s="33">
        <v>0</v>
      </c>
      <c r="CR70" s="34">
        <v>0</v>
      </c>
      <c r="CS70" s="36">
        <f>SUM(CQ70,CR70)</f>
        <v>0</v>
      </c>
      <c r="CT70" s="33"/>
      <c r="CU70" s="34"/>
      <c r="CV70" s="36">
        <f>SUM(CT70,CU70)</f>
        <v>0</v>
      </c>
      <c r="CW70" s="33"/>
      <c r="CX70" s="34"/>
      <c r="CY70" s="36">
        <f>SUM(CW70,CX70)</f>
        <v>0</v>
      </c>
      <c r="CZ70" s="33"/>
      <c r="DA70" s="34"/>
      <c r="DB70" s="36">
        <f>SUM(CZ70,DA70)</f>
        <v>0</v>
      </c>
      <c r="DC70" s="33"/>
      <c r="DD70" s="34"/>
      <c r="DE70" s="36">
        <f>SUM(DC70,DD70)</f>
        <v>0</v>
      </c>
      <c r="DF70" s="33"/>
      <c r="DG70" s="34"/>
      <c r="DH70" s="36">
        <f>SUM(DF70,DG70)</f>
        <v>0</v>
      </c>
      <c r="DI70" s="33"/>
      <c r="DJ70" s="34"/>
      <c r="DK70" s="36">
        <f>SUM(DI70,DJ70)</f>
        <v>0</v>
      </c>
      <c r="DL70" s="33"/>
      <c r="DM70" s="34"/>
      <c r="DN70" s="36">
        <f>SUM(DL70,DM70)</f>
        <v>0</v>
      </c>
      <c r="DO70" s="33">
        <f t="shared" si="20"/>
        <v>0</v>
      </c>
      <c r="DP70" s="34">
        <f t="shared" si="93"/>
        <v>0</v>
      </c>
      <c r="DQ70" s="36">
        <f>SUM(DO70,DP70)</f>
        <v>0</v>
      </c>
    </row>
    <row r="71" spans="2:121" x14ac:dyDescent="0.25">
      <c r="B71" s="182"/>
      <c r="C71" s="174"/>
      <c r="D71" s="79" t="s">
        <v>56</v>
      </c>
      <c r="E71" s="33"/>
      <c r="F71" s="34"/>
      <c r="G71" s="36">
        <f>SUM(E71,F71)</f>
        <v>0</v>
      </c>
      <c r="H71" s="33"/>
      <c r="I71" s="34"/>
      <c r="J71" s="36">
        <f>SUM(H71,I71)</f>
        <v>0</v>
      </c>
      <c r="K71" s="33"/>
      <c r="L71" s="34"/>
      <c r="M71" s="36">
        <f>SUM(K71,L71)</f>
        <v>0</v>
      </c>
      <c r="N71" s="33"/>
      <c r="O71" s="34"/>
      <c r="P71" s="36">
        <f>SUM(N71,O71)</f>
        <v>0</v>
      </c>
      <c r="Q71" s="33"/>
      <c r="R71" s="34"/>
      <c r="S71" s="36">
        <f>SUM(Q71,R71)</f>
        <v>0</v>
      </c>
      <c r="T71" s="33"/>
      <c r="U71" s="34"/>
      <c r="V71" s="36">
        <f>SUM(T71,U71)</f>
        <v>0</v>
      </c>
      <c r="W71" s="33"/>
      <c r="X71" s="34"/>
      <c r="Y71" s="36">
        <f>SUM(W71,X71)</f>
        <v>0</v>
      </c>
      <c r="Z71" s="33"/>
      <c r="AA71" s="34"/>
      <c r="AB71" s="36">
        <f>SUM(Z71,AA71)</f>
        <v>0</v>
      </c>
      <c r="AC71" s="33"/>
      <c r="AD71" s="34"/>
      <c r="AE71" s="36">
        <f>SUM(AC71,AD71)</f>
        <v>0</v>
      </c>
      <c r="AF71" s="33"/>
      <c r="AG71" s="34"/>
      <c r="AH71" s="36">
        <f>SUM(AF71,AG71)</f>
        <v>0</v>
      </c>
      <c r="AI71" s="33"/>
      <c r="AJ71" s="34"/>
      <c r="AK71" s="36">
        <f>SUM(AI71,AJ71)</f>
        <v>0</v>
      </c>
      <c r="AL71" s="33"/>
      <c r="AM71" s="34"/>
      <c r="AN71" s="36">
        <f>SUM(AL71,AM71)</f>
        <v>0</v>
      </c>
      <c r="AO71" s="33">
        <f t="shared" si="18"/>
        <v>0</v>
      </c>
      <c r="AP71" s="34">
        <f t="shared" si="92"/>
        <v>0</v>
      </c>
      <c r="AQ71" s="36">
        <f>SUM(AO71,AP71)</f>
        <v>0</v>
      </c>
      <c r="AR71" s="33"/>
      <c r="AS71" s="34"/>
      <c r="AT71" s="36">
        <f>SUM(AR71,AS71)</f>
        <v>0</v>
      </c>
      <c r="AU71" s="33"/>
      <c r="AV71" s="34"/>
      <c r="AW71" s="36">
        <f>SUM(AU71,AV71)</f>
        <v>0</v>
      </c>
      <c r="AX71" s="33"/>
      <c r="AY71" s="34"/>
      <c r="AZ71" s="36">
        <f>SUM(AX71,AY71)</f>
        <v>0</v>
      </c>
      <c r="BA71" s="33"/>
      <c r="BB71" s="34"/>
      <c r="BC71" s="36">
        <f>SUM(BA71,BB71)</f>
        <v>0</v>
      </c>
      <c r="BD71" s="33"/>
      <c r="BE71" s="34"/>
      <c r="BF71" s="36">
        <f>SUM(BD71,BE71)</f>
        <v>0</v>
      </c>
      <c r="BG71" s="33"/>
      <c r="BH71" s="34"/>
      <c r="BI71" s="36">
        <f>SUM(BG71,BH71)</f>
        <v>0</v>
      </c>
      <c r="BJ71" s="33"/>
      <c r="BK71" s="34"/>
      <c r="BL71" s="36">
        <f>SUM(BJ71,BK71)</f>
        <v>0</v>
      </c>
      <c r="BM71" s="33"/>
      <c r="BN71" s="34"/>
      <c r="BO71" s="36">
        <f>SUM(BM71,BN71)</f>
        <v>0</v>
      </c>
      <c r="BP71" s="33"/>
      <c r="BQ71" s="34"/>
      <c r="BR71" s="36">
        <f>SUM(BP71,BQ71)</f>
        <v>0</v>
      </c>
      <c r="BS71" s="33"/>
      <c r="BT71" s="34"/>
      <c r="BU71" s="36">
        <f>SUM(BS71,BT71)</f>
        <v>0</v>
      </c>
      <c r="BV71" s="33"/>
      <c r="BW71" s="34"/>
      <c r="BX71" s="36">
        <f>SUM(BV71,BW71)</f>
        <v>0</v>
      </c>
      <c r="BY71" s="33"/>
      <c r="BZ71" s="34"/>
      <c r="CA71" s="36">
        <f>SUM(BY71,BZ71)</f>
        <v>0</v>
      </c>
      <c r="CB71" s="33">
        <f t="shared" si="19"/>
        <v>0</v>
      </c>
      <c r="CC71" s="34">
        <f t="shared" si="13"/>
        <v>0</v>
      </c>
      <c r="CD71" s="36">
        <f>SUM(CB71,CC71)</f>
        <v>0</v>
      </c>
      <c r="CE71" s="33">
        <v>0</v>
      </c>
      <c r="CF71" s="34">
        <v>0</v>
      </c>
      <c r="CG71" s="36">
        <f>SUM(CE71,CF71)</f>
        <v>0</v>
      </c>
      <c r="CH71" s="33">
        <v>0</v>
      </c>
      <c r="CI71" s="34">
        <v>0</v>
      </c>
      <c r="CJ71" s="36">
        <f>SUM(CH71,CI71)</f>
        <v>0</v>
      </c>
      <c r="CK71" s="33">
        <v>0</v>
      </c>
      <c r="CL71" s="34">
        <v>0</v>
      </c>
      <c r="CM71" s="36">
        <f>SUM(CK71,CL71)</f>
        <v>0</v>
      </c>
      <c r="CN71" s="33">
        <v>0</v>
      </c>
      <c r="CO71" s="34">
        <v>0</v>
      </c>
      <c r="CP71" s="36">
        <f>SUM(CN71,CO71)</f>
        <v>0</v>
      </c>
      <c r="CQ71" s="33">
        <v>0</v>
      </c>
      <c r="CR71" s="34">
        <v>0</v>
      </c>
      <c r="CS71" s="36">
        <f>SUM(CQ71,CR71)</f>
        <v>0</v>
      </c>
      <c r="CT71" s="33"/>
      <c r="CU71" s="34"/>
      <c r="CV71" s="36">
        <f>SUM(CT71,CU71)</f>
        <v>0</v>
      </c>
      <c r="CW71" s="33"/>
      <c r="CX71" s="34"/>
      <c r="CY71" s="36">
        <f>SUM(CW71,CX71)</f>
        <v>0</v>
      </c>
      <c r="CZ71" s="33"/>
      <c r="DA71" s="34"/>
      <c r="DB71" s="36">
        <f>SUM(CZ71,DA71)</f>
        <v>0</v>
      </c>
      <c r="DC71" s="33"/>
      <c r="DD71" s="34"/>
      <c r="DE71" s="36">
        <f>SUM(DC71,DD71)</f>
        <v>0</v>
      </c>
      <c r="DF71" s="33"/>
      <c r="DG71" s="34"/>
      <c r="DH71" s="36">
        <f>SUM(DF71,DG71)</f>
        <v>0</v>
      </c>
      <c r="DI71" s="33"/>
      <c r="DJ71" s="34"/>
      <c r="DK71" s="36">
        <f>SUM(DI71,DJ71)</f>
        <v>0</v>
      </c>
      <c r="DL71" s="33"/>
      <c r="DM71" s="34"/>
      <c r="DN71" s="36">
        <f>SUM(DL71,DM71)</f>
        <v>0</v>
      </c>
      <c r="DO71" s="33">
        <f t="shared" si="20"/>
        <v>0</v>
      </c>
      <c r="DP71" s="34">
        <f t="shared" si="93"/>
        <v>0</v>
      </c>
      <c r="DQ71" s="36">
        <f>SUM(DO71,DP71)</f>
        <v>0</v>
      </c>
    </row>
    <row r="72" spans="2:121" x14ac:dyDescent="0.25">
      <c r="B72" s="182"/>
      <c r="C72" s="174"/>
      <c r="D72" s="79" t="s">
        <v>57</v>
      </c>
      <c r="E72" s="33"/>
      <c r="F72" s="34"/>
      <c r="G72" s="36">
        <f>SUM(E72,F72)</f>
        <v>0</v>
      </c>
      <c r="H72" s="33"/>
      <c r="I72" s="34"/>
      <c r="J72" s="36">
        <f>SUM(H72,I72)</f>
        <v>0</v>
      </c>
      <c r="K72" s="33"/>
      <c r="L72" s="34"/>
      <c r="M72" s="36">
        <f>SUM(K72,L72)</f>
        <v>0</v>
      </c>
      <c r="N72" s="33"/>
      <c r="O72" s="34"/>
      <c r="P72" s="36">
        <f>SUM(N72,O72)</f>
        <v>0</v>
      </c>
      <c r="Q72" s="33"/>
      <c r="R72" s="34"/>
      <c r="S72" s="36">
        <f>SUM(Q72,R72)</f>
        <v>0</v>
      </c>
      <c r="T72" s="33"/>
      <c r="U72" s="34"/>
      <c r="V72" s="36">
        <f>SUM(T72,U72)</f>
        <v>0</v>
      </c>
      <c r="W72" s="33"/>
      <c r="X72" s="34"/>
      <c r="Y72" s="36">
        <f>SUM(W72,X72)</f>
        <v>0</v>
      </c>
      <c r="Z72" s="33"/>
      <c r="AA72" s="34"/>
      <c r="AB72" s="36">
        <f>SUM(Z72,AA72)</f>
        <v>0</v>
      </c>
      <c r="AC72" s="33"/>
      <c r="AD72" s="34"/>
      <c r="AE72" s="36">
        <f>SUM(AC72,AD72)</f>
        <v>0</v>
      </c>
      <c r="AF72" s="33"/>
      <c r="AG72" s="34"/>
      <c r="AH72" s="36">
        <f>SUM(AF72,AG72)</f>
        <v>0</v>
      </c>
      <c r="AI72" s="33"/>
      <c r="AJ72" s="34"/>
      <c r="AK72" s="36">
        <f>SUM(AI72,AJ72)</f>
        <v>0</v>
      </c>
      <c r="AL72" s="33"/>
      <c r="AM72" s="34"/>
      <c r="AN72" s="36">
        <f>SUM(AL72,AM72)</f>
        <v>0</v>
      </c>
      <c r="AO72" s="33">
        <f t="shared" si="18"/>
        <v>0</v>
      </c>
      <c r="AP72" s="34">
        <f t="shared" si="92"/>
        <v>0</v>
      </c>
      <c r="AQ72" s="36">
        <f>SUM(AO72,AP72)</f>
        <v>0</v>
      </c>
      <c r="AR72" s="33"/>
      <c r="AS72" s="34"/>
      <c r="AT72" s="36">
        <f>SUM(AR72,AS72)</f>
        <v>0</v>
      </c>
      <c r="AU72" s="33"/>
      <c r="AV72" s="34"/>
      <c r="AW72" s="36">
        <f>SUM(AU72,AV72)</f>
        <v>0</v>
      </c>
      <c r="AX72" s="33"/>
      <c r="AY72" s="34"/>
      <c r="AZ72" s="36">
        <f>SUM(AX72,AY72)</f>
        <v>0</v>
      </c>
      <c r="BA72" s="33"/>
      <c r="BB72" s="34"/>
      <c r="BC72" s="36">
        <f>SUM(BA72,BB72)</f>
        <v>0</v>
      </c>
      <c r="BD72" s="33"/>
      <c r="BE72" s="34"/>
      <c r="BF72" s="36">
        <f>SUM(BD72,BE72)</f>
        <v>0</v>
      </c>
      <c r="BG72" s="33"/>
      <c r="BH72" s="34"/>
      <c r="BI72" s="36">
        <f>SUM(BG72,BH72)</f>
        <v>0</v>
      </c>
      <c r="BJ72" s="33"/>
      <c r="BK72" s="34"/>
      <c r="BL72" s="36">
        <f>SUM(BJ72,BK72)</f>
        <v>0</v>
      </c>
      <c r="BM72" s="33"/>
      <c r="BN72" s="34"/>
      <c r="BO72" s="36">
        <f>SUM(BM72,BN72)</f>
        <v>0</v>
      </c>
      <c r="BP72" s="33"/>
      <c r="BQ72" s="34"/>
      <c r="BR72" s="36">
        <f>SUM(BP72,BQ72)</f>
        <v>0</v>
      </c>
      <c r="BS72" s="33"/>
      <c r="BT72" s="34"/>
      <c r="BU72" s="36">
        <f>SUM(BS72,BT72)</f>
        <v>0</v>
      </c>
      <c r="BV72" s="33"/>
      <c r="BW72" s="34"/>
      <c r="BX72" s="36">
        <f>SUM(BV72,BW72)</f>
        <v>0</v>
      </c>
      <c r="BY72" s="33"/>
      <c r="BZ72" s="34"/>
      <c r="CA72" s="36">
        <f>SUM(BY72,BZ72)</f>
        <v>0</v>
      </c>
      <c r="CB72" s="33">
        <f t="shared" si="19"/>
        <v>0</v>
      </c>
      <c r="CC72" s="34">
        <f t="shared" si="13"/>
        <v>0</v>
      </c>
      <c r="CD72" s="36">
        <f>SUM(CB72,CC72)</f>
        <v>0</v>
      </c>
      <c r="CE72" s="33">
        <v>0</v>
      </c>
      <c r="CF72" s="34">
        <v>0</v>
      </c>
      <c r="CG72" s="36">
        <f>SUM(CE72,CF72)</f>
        <v>0</v>
      </c>
      <c r="CH72" s="33">
        <v>0</v>
      </c>
      <c r="CI72" s="34">
        <v>0</v>
      </c>
      <c r="CJ72" s="36">
        <f>SUM(CH72,CI72)</f>
        <v>0</v>
      </c>
      <c r="CK72" s="33">
        <v>0</v>
      </c>
      <c r="CL72" s="34">
        <v>0</v>
      </c>
      <c r="CM72" s="36">
        <f>SUM(CK72,CL72)</f>
        <v>0</v>
      </c>
      <c r="CN72" s="33">
        <v>0</v>
      </c>
      <c r="CO72" s="34">
        <v>0</v>
      </c>
      <c r="CP72" s="36">
        <f>SUM(CN72,CO72)</f>
        <v>0</v>
      </c>
      <c r="CQ72" s="33">
        <v>0</v>
      </c>
      <c r="CR72" s="34">
        <v>0</v>
      </c>
      <c r="CS72" s="36">
        <f>SUM(CQ72,CR72)</f>
        <v>0</v>
      </c>
      <c r="CT72" s="33"/>
      <c r="CU72" s="34"/>
      <c r="CV72" s="36">
        <f>SUM(CT72,CU72)</f>
        <v>0</v>
      </c>
      <c r="CW72" s="33"/>
      <c r="CX72" s="34"/>
      <c r="CY72" s="36">
        <f>SUM(CW72,CX72)</f>
        <v>0</v>
      </c>
      <c r="CZ72" s="33"/>
      <c r="DA72" s="34"/>
      <c r="DB72" s="36">
        <f>SUM(CZ72,DA72)</f>
        <v>0</v>
      </c>
      <c r="DC72" s="33"/>
      <c r="DD72" s="34"/>
      <c r="DE72" s="36">
        <f>SUM(DC72,DD72)</f>
        <v>0</v>
      </c>
      <c r="DF72" s="33"/>
      <c r="DG72" s="34"/>
      <c r="DH72" s="36">
        <f>SUM(DF72,DG72)</f>
        <v>0</v>
      </c>
      <c r="DI72" s="33"/>
      <c r="DJ72" s="34"/>
      <c r="DK72" s="36">
        <f>SUM(DI72,DJ72)</f>
        <v>0</v>
      </c>
      <c r="DL72" s="33"/>
      <c r="DM72" s="34"/>
      <c r="DN72" s="36">
        <f>SUM(DL72,DM72)</f>
        <v>0</v>
      </c>
      <c r="DO72" s="33">
        <f t="shared" si="20"/>
        <v>0</v>
      </c>
      <c r="DP72" s="34">
        <f t="shared" si="93"/>
        <v>0</v>
      </c>
      <c r="DQ72" s="36">
        <f>SUM(DO72,DP72)</f>
        <v>0</v>
      </c>
    </row>
    <row r="73" spans="2:121" x14ac:dyDescent="0.25">
      <c r="B73" s="182"/>
      <c r="C73" s="174"/>
      <c r="D73" s="79" t="s">
        <v>58</v>
      </c>
      <c r="E73" s="33"/>
      <c r="F73" s="34"/>
      <c r="G73" s="36">
        <f>SUM(E73,F73)</f>
        <v>0</v>
      </c>
      <c r="H73" s="33"/>
      <c r="I73" s="34"/>
      <c r="J73" s="36">
        <f>SUM(H73,I73)</f>
        <v>0</v>
      </c>
      <c r="K73" s="33"/>
      <c r="L73" s="34"/>
      <c r="M73" s="36">
        <f>SUM(K73,L73)</f>
        <v>0</v>
      </c>
      <c r="N73" s="33"/>
      <c r="O73" s="34"/>
      <c r="P73" s="36">
        <f>SUM(N73,O73)</f>
        <v>0</v>
      </c>
      <c r="Q73" s="33"/>
      <c r="R73" s="34"/>
      <c r="S73" s="36">
        <f>SUM(Q73,R73)</f>
        <v>0</v>
      </c>
      <c r="T73" s="33"/>
      <c r="U73" s="34"/>
      <c r="V73" s="36">
        <f>SUM(T73,U73)</f>
        <v>0</v>
      </c>
      <c r="W73" s="33"/>
      <c r="X73" s="34"/>
      <c r="Y73" s="36">
        <f>SUM(W73,X73)</f>
        <v>0</v>
      </c>
      <c r="Z73" s="33"/>
      <c r="AA73" s="34"/>
      <c r="AB73" s="36">
        <f>SUM(Z73,AA73)</f>
        <v>0</v>
      </c>
      <c r="AC73" s="33"/>
      <c r="AD73" s="34"/>
      <c r="AE73" s="36">
        <f>SUM(AC73,AD73)</f>
        <v>0</v>
      </c>
      <c r="AF73" s="33"/>
      <c r="AG73" s="34"/>
      <c r="AH73" s="36">
        <f>SUM(AF73,AG73)</f>
        <v>0</v>
      </c>
      <c r="AI73" s="33"/>
      <c r="AJ73" s="34"/>
      <c r="AK73" s="36">
        <f>SUM(AI73,AJ73)</f>
        <v>0</v>
      </c>
      <c r="AL73" s="33"/>
      <c r="AM73" s="34"/>
      <c r="AN73" s="36">
        <f>SUM(AL73,AM73)</f>
        <v>0</v>
      </c>
      <c r="AO73" s="33">
        <f t="shared" si="18"/>
        <v>0</v>
      </c>
      <c r="AP73" s="34">
        <f t="shared" si="92"/>
        <v>0</v>
      </c>
      <c r="AQ73" s="36">
        <f>SUM(AO73,AP73)</f>
        <v>0</v>
      </c>
      <c r="AR73" s="33"/>
      <c r="AS73" s="34"/>
      <c r="AT73" s="36">
        <f>SUM(AR73,AS73)</f>
        <v>0</v>
      </c>
      <c r="AU73" s="33"/>
      <c r="AV73" s="34"/>
      <c r="AW73" s="36">
        <f>SUM(AU73,AV73)</f>
        <v>0</v>
      </c>
      <c r="AX73" s="33"/>
      <c r="AY73" s="34"/>
      <c r="AZ73" s="36">
        <f>SUM(AX73,AY73)</f>
        <v>0</v>
      </c>
      <c r="BA73" s="33"/>
      <c r="BB73" s="34"/>
      <c r="BC73" s="36">
        <f>SUM(BA73,BB73)</f>
        <v>0</v>
      </c>
      <c r="BD73" s="33"/>
      <c r="BE73" s="34"/>
      <c r="BF73" s="36">
        <f>SUM(BD73,BE73)</f>
        <v>0</v>
      </c>
      <c r="BG73" s="33"/>
      <c r="BH73" s="34"/>
      <c r="BI73" s="36">
        <f>SUM(BG73,BH73)</f>
        <v>0</v>
      </c>
      <c r="BJ73" s="33"/>
      <c r="BK73" s="34"/>
      <c r="BL73" s="36">
        <f>SUM(BJ73,BK73)</f>
        <v>0</v>
      </c>
      <c r="BM73" s="33"/>
      <c r="BN73" s="34"/>
      <c r="BO73" s="36">
        <f>SUM(BM73,BN73)</f>
        <v>0</v>
      </c>
      <c r="BP73" s="33"/>
      <c r="BQ73" s="34"/>
      <c r="BR73" s="36">
        <f>SUM(BP73,BQ73)</f>
        <v>0</v>
      </c>
      <c r="BS73" s="33"/>
      <c r="BT73" s="34"/>
      <c r="BU73" s="36">
        <f>SUM(BS73,BT73)</f>
        <v>0</v>
      </c>
      <c r="BV73" s="33"/>
      <c r="BW73" s="34"/>
      <c r="BX73" s="36">
        <f>SUM(BV73,BW73)</f>
        <v>0</v>
      </c>
      <c r="BY73" s="33"/>
      <c r="BZ73" s="34"/>
      <c r="CA73" s="36">
        <f>SUM(BY73,BZ73)</f>
        <v>0</v>
      </c>
      <c r="CB73" s="33">
        <f t="shared" si="19"/>
        <v>0</v>
      </c>
      <c r="CC73" s="34">
        <f t="shared" si="13"/>
        <v>0</v>
      </c>
      <c r="CD73" s="36">
        <f>SUM(CB73,CC73)</f>
        <v>0</v>
      </c>
      <c r="CE73" s="33">
        <v>0</v>
      </c>
      <c r="CF73" s="34">
        <v>0</v>
      </c>
      <c r="CG73" s="36">
        <f>SUM(CE73,CF73)</f>
        <v>0</v>
      </c>
      <c r="CH73" s="33">
        <v>0</v>
      </c>
      <c r="CI73" s="34">
        <v>0</v>
      </c>
      <c r="CJ73" s="36">
        <f>SUM(CH73,CI73)</f>
        <v>0</v>
      </c>
      <c r="CK73" s="33">
        <v>0</v>
      </c>
      <c r="CL73" s="34">
        <v>0</v>
      </c>
      <c r="CM73" s="36">
        <f>SUM(CK73,CL73)</f>
        <v>0</v>
      </c>
      <c r="CN73" s="33">
        <v>0</v>
      </c>
      <c r="CO73" s="34">
        <v>0</v>
      </c>
      <c r="CP73" s="36">
        <f>SUM(CN73,CO73)</f>
        <v>0</v>
      </c>
      <c r="CQ73" s="33">
        <v>0</v>
      </c>
      <c r="CR73" s="34">
        <v>0</v>
      </c>
      <c r="CS73" s="36">
        <f>SUM(CQ73,CR73)</f>
        <v>0</v>
      </c>
      <c r="CT73" s="33"/>
      <c r="CU73" s="34"/>
      <c r="CV73" s="36">
        <f>SUM(CT73,CU73)</f>
        <v>0</v>
      </c>
      <c r="CW73" s="33"/>
      <c r="CX73" s="34"/>
      <c r="CY73" s="36">
        <f>SUM(CW73,CX73)</f>
        <v>0</v>
      </c>
      <c r="CZ73" s="33"/>
      <c r="DA73" s="34"/>
      <c r="DB73" s="36">
        <f>SUM(CZ73,DA73)</f>
        <v>0</v>
      </c>
      <c r="DC73" s="33"/>
      <c r="DD73" s="34"/>
      <c r="DE73" s="36">
        <f>SUM(DC73,DD73)</f>
        <v>0</v>
      </c>
      <c r="DF73" s="33"/>
      <c r="DG73" s="34"/>
      <c r="DH73" s="36">
        <f>SUM(DF73,DG73)</f>
        <v>0</v>
      </c>
      <c r="DI73" s="33"/>
      <c r="DJ73" s="34"/>
      <c r="DK73" s="36">
        <f>SUM(DI73,DJ73)</f>
        <v>0</v>
      </c>
      <c r="DL73" s="33"/>
      <c r="DM73" s="34"/>
      <c r="DN73" s="36">
        <f>SUM(DL73,DM73)</f>
        <v>0</v>
      </c>
      <c r="DO73" s="33">
        <f t="shared" si="20"/>
        <v>0</v>
      </c>
      <c r="DP73" s="34">
        <f t="shared" si="93"/>
        <v>0</v>
      </c>
      <c r="DQ73" s="36">
        <f>SUM(DO73,DP73)</f>
        <v>0</v>
      </c>
    </row>
    <row r="74" spans="2:121" ht="30" x14ac:dyDescent="0.25">
      <c r="B74" s="182"/>
      <c r="C74" s="174"/>
      <c r="D74" s="80" t="s">
        <v>59</v>
      </c>
      <c r="E74" s="40">
        <f t="shared" ref="E74:AN74" si="98">+SUM(E69:E73)</f>
        <v>0</v>
      </c>
      <c r="F74" s="41">
        <f t="shared" si="98"/>
        <v>0</v>
      </c>
      <c r="G74" s="42">
        <f t="shared" si="98"/>
        <v>0</v>
      </c>
      <c r="H74" s="40">
        <f t="shared" si="98"/>
        <v>0</v>
      </c>
      <c r="I74" s="41">
        <f t="shared" si="98"/>
        <v>0</v>
      </c>
      <c r="J74" s="42">
        <f t="shared" si="98"/>
        <v>0</v>
      </c>
      <c r="K74" s="40">
        <f t="shared" si="98"/>
        <v>0</v>
      </c>
      <c r="L74" s="41">
        <f t="shared" si="98"/>
        <v>0</v>
      </c>
      <c r="M74" s="42">
        <f t="shared" si="98"/>
        <v>0</v>
      </c>
      <c r="N74" s="40">
        <f t="shared" si="98"/>
        <v>0</v>
      </c>
      <c r="O74" s="41">
        <f t="shared" si="98"/>
        <v>0</v>
      </c>
      <c r="P74" s="42">
        <f t="shared" si="98"/>
        <v>0</v>
      </c>
      <c r="Q74" s="40">
        <f t="shared" si="98"/>
        <v>0</v>
      </c>
      <c r="R74" s="41">
        <f t="shared" si="98"/>
        <v>0</v>
      </c>
      <c r="S74" s="42">
        <f t="shared" si="98"/>
        <v>0</v>
      </c>
      <c r="T74" s="40">
        <f t="shared" si="98"/>
        <v>0</v>
      </c>
      <c r="U74" s="41">
        <f t="shared" si="98"/>
        <v>0</v>
      </c>
      <c r="V74" s="42">
        <f t="shared" si="98"/>
        <v>0</v>
      </c>
      <c r="W74" s="40">
        <f t="shared" si="98"/>
        <v>0</v>
      </c>
      <c r="X74" s="41">
        <f t="shared" si="98"/>
        <v>0</v>
      </c>
      <c r="Y74" s="42">
        <f t="shared" si="98"/>
        <v>0</v>
      </c>
      <c r="Z74" s="40">
        <f t="shared" si="98"/>
        <v>0</v>
      </c>
      <c r="AA74" s="41">
        <f t="shared" si="98"/>
        <v>0</v>
      </c>
      <c r="AB74" s="42">
        <f t="shared" si="98"/>
        <v>0</v>
      </c>
      <c r="AC74" s="40">
        <f t="shared" si="98"/>
        <v>0</v>
      </c>
      <c r="AD74" s="41">
        <f t="shared" si="98"/>
        <v>0</v>
      </c>
      <c r="AE74" s="42">
        <f t="shared" si="98"/>
        <v>0</v>
      </c>
      <c r="AF74" s="40">
        <f t="shared" si="98"/>
        <v>0</v>
      </c>
      <c r="AG74" s="41">
        <f t="shared" si="98"/>
        <v>0</v>
      </c>
      <c r="AH74" s="42">
        <f t="shared" si="98"/>
        <v>0</v>
      </c>
      <c r="AI74" s="40">
        <f t="shared" si="98"/>
        <v>0</v>
      </c>
      <c r="AJ74" s="41">
        <f t="shared" si="98"/>
        <v>0</v>
      </c>
      <c r="AK74" s="42">
        <f t="shared" si="98"/>
        <v>0</v>
      </c>
      <c r="AL74" s="40">
        <f t="shared" si="98"/>
        <v>0</v>
      </c>
      <c r="AM74" s="41">
        <f t="shared" si="98"/>
        <v>0</v>
      </c>
      <c r="AN74" s="42">
        <f t="shared" si="98"/>
        <v>0</v>
      </c>
      <c r="AO74" s="40">
        <f t="shared" si="18"/>
        <v>0</v>
      </c>
      <c r="AP74" s="41">
        <f t="shared" si="92"/>
        <v>0</v>
      </c>
      <c r="AQ74" s="42">
        <f>+SUM(AQ69:AQ73)</f>
        <v>0</v>
      </c>
      <c r="AR74" s="40">
        <f t="shared" ref="AR74:CA74" si="99">+SUM(AR69:AR73)</f>
        <v>0</v>
      </c>
      <c r="AS74" s="41">
        <f t="shared" si="99"/>
        <v>0</v>
      </c>
      <c r="AT74" s="42">
        <f t="shared" si="99"/>
        <v>0</v>
      </c>
      <c r="AU74" s="40">
        <f t="shared" si="99"/>
        <v>0</v>
      </c>
      <c r="AV74" s="41">
        <f t="shared" si="99"/>
        <v>0</v>
      </c>
      <c r="AW74" s="42">
        <f t="shared" si="99"/>
        <v>0</v>
      </c>
      <c r="AX74" s="40">
        <f t="shared" si="99"/>
        <v>0</v>
      </c>
      <c r="AY74" s="41">
        <f t="shared" si="99"/>
        <v>0</v>
      </c>
      <c r="AZ74" s="42">
        <f t="shared" si="99"/>
        <v>0</v>
      </c>
      <c r="BA74" s="40">
        <f t="shared" si="99"/>
        <v>0</v>
      </c>
      <c r="BB74" s="41">
        <f t="shared" si="99"/>
        <v>0</v>
      </c>
      <c r="BC74" s="42">
        <f t="shared" si="99"/>
        <v>0</v>
      </c>
      <c r="BD74" s="40">
        <f t="shared" si="99"/>
        <v>0</v>
      </c>
      <c r="BE74" s="41">
        <f t="shared" si="99"/>
        <v>0</v>
      </c>
      <c r="BF74" s="42">
        <f t="shared" si="99"/>
        <v>0</v>
      </c>
      <c r="BG74" s="40">
        <f t="shared" si="99"/>
        <v>0</v>
      </c>
      <c r="BH74" s="41">
        <f t="shared" si="99"/>
        <v>0</v>
      </c>
      <c r="BI74" s="42">
        <f t="shared" si="99"/>
        <v>0</v>
      </c>
      <c r="BJ74" s="40">
        <f t="shared" si="99"/>
        <v>0</v>
      </c>
      <c r="BK74" s="41">
        <f t="shared" si="99"/>
        <v>0</v>
      </c>
      <c r="BL74" s="42">
        <f t="shared" si="99"/>
        <v>0</v>
      </c>
      <c r="BM74" s="40">
        <f t="shared" si="99"/>
        <v>0</v>
      </c>
      <c r="BN74" s="41">
        <f t="shared" si="99"/>
        <v>0</v>
      </c>
      <c r="BO74" s="42">
        <f t="shared" si="99"/>
        <v>0</v>
      </c>
      <c r="BP74" s="40">
        <f t="shared" si="99"/>
        <v>0</v>
      </c>
      <c r="BQ74" s="41">
        <f t="shared" si="99"/>
        <v>0</v>
      </c>
      <c r="BR74" s="42">
        <f t="shared" si="99"/>
        <v>0</v>
      </c>
      <c r="BS74" s="40">
        <f t="shared" si="99"/>
        <v>0</v>
      </c>
      <c r="BT74" s="41">
        <f t="shared" si="99"/>
        <v>0</v>
      </c>
      <c r="BU74" s="42">
        <f t="shared" si="99"/>
        <v>0</v>
      </c>
      <c r="BV74" s="40">
        <f t="shared" si="99"/>
        <v>0</v>
      </c>
      <c r="BW74" s="41">
        <f t="shared" si="99"/>
        <v>0</v>
      </c>
      <c r="BX74" s="42">
        <f t="shared" si="99"/>
        <v>0</v>
      </c>
      <c r="BY74" s="40">
        <f t="shared" si="99"/>
        <v>0</v>
      </c>
      <c r="BZ74" s="41">
        <f t="shared" si="99"/>
        <v>0</v>
      </c>
      <c r="CA74" s="42">
        <f t="shared" si="99"/>
        <v>0</v>
      </c>
      <c r="CB74" s="40">
        <f t="shared" si="19"/>
        <v>0</v>
      </c>
      <c r="CC74" s="41">
        <f t="shared" si="13"/>
        <v>0</v>
      </c>
      <c r="CD74" s="42">
        <f>+SUM(CD69:CD73)</f>
        <v>0</v>
      </c>
      <c r="CE74" s="40">
        <f t="shared" ref="CE74:DN74" si="100">+SUM(CE69:CE73)</f>
        <v>0</v>
      </c>
      <c r="CF74" s="41">
        <f t="shared" si="100"/>
        <v>0</v>
      </c>
      <c r="CG74" s="42">
        <f t="shared" si="100"/>
        <v>0</v>
      </c>
      <c r="CH74" s="40">
        <f t="shared" si="100"/>
        <v>0</v>
      </c>
      <c r="CI74" s="41">
        <f t="shared" si="100"/>
        <v>0</v>
      </c>
      <c r="CJ74" s="42">
        <f t="shared" si="100"/>
        <v>0</v>
      </c>
      <c r="CK74" s="40">
        <f t="shared" si="100"/>
        <v>0</v>
      </c>
      <c r="CL74" s="41">
        <f t="shared" si="100"/>
        <v>0</v>
      </c>
      <c r="CM74" s="42">
        <f t="shared" si="100"/>
        <v>0</v>
      </c>
      <c r="CN74" s="40">
        <f t="shared" si="100"/>
        <v>0</v>
      </c>
      <c r="CO74" s="41">
        <f t="shared" si="100"/>
        <v>0</v>
      </c>
      <c r="CP74" s="42">
        <f t="shared" si="100"/>
        <v>0</v>
      </c>
      <c r="CQ74" s="40">
        <f t="shared" si="100"/>
        <v>0</v>
      </c>
      <c r="CR74" s="41">
        <f t="shared" si="100"/>
        <v>0</v>
      </c>
      <c r="CS74" s="42">
        <f t="shared" si="100"/>
        <v>0</v>
      </c>
      <c r="CT74" s="40">
        <f t="shared" si="100"/>
        <v>0</v>
      </c>
      <c r="CU74" s="41">
        <f t="shared" si="100"/>
        <v>0</v>
      </c>
      <c r="CV74" s="42">
        <f t="shared" si="100"/>
        <v>0</v>
      </c>
      <c r="CW74" s="40">
        <f t="shared" si="100"/>
        <v>0</v>
      </c>
      <c r="CX74" s="41">
        <f t="shared" si="100"/>
        <v>0</v>
      </c>
      <c r="CY74" s="42">
        <f t="shared" si="100"/>
        <v>0</v>
      </c>
      <c r="CZ74" s="40">
        <f t="shared" si="100"/>
        <v>0</v>
      </c>
      <c r="DA74" s="41">
        <f t="shared" si="100"/>
        <v>0</v>
      </c>
      <c r="DB74" s="42">
        <f t="shared" si="100"/>
        <v>0</v>
      </c>
      <c r="DC74" s="40">
        <f t="shared" si="100"/>
        <v>0</v>
      </c>
      <c r="DD74" s="41">
        <f t="shared" si="100"/>
        <v>0</v>
      </c>
      <c r="DE74" s="42">
        <f t="shared" si="100"/>
        <v>0</v>
      </c>
      <c r="DF74" s="40">
        <f t="shared" si="100"/>
        <v>0</v>
      </c>
      <c r="DG74" s="41">
        <f t="shared" si="100"/>
        <v>0</v>
      </c>
      <c r="DH74" s="42">
        <f t="shared" si="100"/>
        <v>0</v>
      </c>
      <c r="DI74" s="40">
        <f t="shared" si="100"/>
        <v>0</v>
      </c>
      <c r="DJ74" s="41">
        <f t="shared" si="100"/>
        <v>0</v>
      </c>
      <c r="DK74" s="42">
        <f t="shared" si="100"/>
        <v>0</v>
      </c>
      <c r="DL74" s="40">
        <f t="shared" si="100"/>
        <v>0</v>
      </c>
      <c r="DM74" s="41">
        <f t="shared" si="100"/>
        <v>0</v>
      </c>
      <c r="DN74" s="42">
        <f t="shared" si="100"/>
        <v>0</v>
      </c>
      <c r="DO74" s="40">
        <f t="shared" si="20"/>
        <v>0</v>
      </c>
      <c r="DP74" s="41">
        <f t="shared" si="93"/>
        <v>0</v>
      </c>
      <c r="DQ74" s="42">
        <f>+SUM(DQ69:DQ73)</f>
        <v>0</v>
      </c>
    </row>
    <row r="75" spans="2:121" x14ac:dyDescent="0.25">
      <c r="B75" s="182"/>
      <c r="C75" s="174"/>
      <c r="D75" s="82" t="s">
        <v>60</v>
      </c>
      <c r="E75" s="43"/>
      <c r="F75" s="38"/>
      <c r="G75" s="44"/>
      <c r="H75" s="43"/>
      <c r="I75" s="38"/>
      <c r="J75" s="44"/>
      <c r="K75" s="43"/>
      <c r="L75" s="38"/>
      <c r="M75" s="44"/>
      <c r="N75" s="43"/>
      <c r="O75" s="38"/>
      <c r="P75" s="44"/>
      <c r="Q75" s="43"/>
      <c r="R75" s="38"/>
      <c r="S75" s="44"/>
      <c r="T75" s="43"/>
      <c r="U75" s="38"/>
      <c r="V75" s="44"/>
      <c r="W75" s="43"/>
      <c r="X75" s="38"/>
      <c r="Y75" s="44"/>
      <c r="Z75" s="43"/>
      <c r="AA75" s="38"/>
      <c r="AB75" s="44"/>
      <c r="AC75" s="43"/>
      <c r="AD75" s="38"/>
      <c r="AE75" s="44"/>
      <c r="AF75" s="43"/>
      <c r="AG75" s="38"/>
      <c r="AH75" s="44"/>
      <c r="AI75" s="43"/>
      <c r="AJ75" s="38"/>
      <c r="AK75" s="44"/>
      <c r="AL75" s="43"/>
      <c r="AM75" s="38"/>
      <c r="AN75" s="44"/>
      <c r="AO75" s="43">
        <f t="shared" si="18"/>
        <v>0</v>
      </c>
      <c r="AP75" s="38">
        <f t="shared" si="92"/>
        <v>0</v>
      </c>
      <c r="AQ75" s="44"/>
      <c r="AR75" s="43"/>
      <c r="AS75" s="38"/>
      <c r="AT75" s="44"/>
      <c r="AU75" s="43"/>
      <c r="AV75" s="38"/>
      <c r="AW75" s="44"/>
      <c r="AX75" s="43"/>
      <c r="AY75" s="38"/>
      <c r="AZ75" s="44"/>
      <c r="BA75" s="43"/>
      <c r="BB75" s="38"/>
      <c r="BC75" s="44"/>
      <c r="BD75" s="43"/>
      <c r="BE75" s="38"/>
      <c r="BF75" s="44"/>
      <c r="BG75" s="43"/>
      <c r="BH75" s="38"/>
      <c r="BI75" s="44"/>
      <c r="BJ75" s="43"/>
      <c r="BK75" s="38"/>
      <c r="BL75" s="44"/>
      <c r="BM75" s="43"/>
      <c r="BN75" s="38"/>
      <c r="BO75" s="44"/>
      <c r="BP75" s="43"/>
      <c r="BQ75" s="38"/>
      <c r="BR75" s="44"/>
      <c r="BS75" s="43"/>
      <c r="BT75" s="38"/>
      <c r="BU75" s="44"/>
      <c r="BV75" s="43"/>
      <c r="BW75" s="38"/>
      <c r="BX75" s="44"/>
      <c r="BY75" s="43"/>
      <c r="BZ75" s="38"/>
      <c r="CA75" s="44"/>
      <c r="CB75" s="43">
        <f t="shared" si="19"/>
        <v>0</v>
      </c>
      <c r="CC75" s="38">
        <f t="shared" si="13"/>
        <v>0</v>
      </c>
      <c r="CD75" s="44"/>
      <c r="CE75" s="43"/>
      <c r="CF75" s="38"/>
      <c r="CG75" s="44"/>
      <c r="CH75" s="43"/>
      <c r="CI75" s="38"/>
      <c r="CJ75" s="44"/>
      <c r="CK75" s="43"/>
      <c r="CL75" s="38"/>
      <c r="CM75" s="44"/>
      <c r="CN75" s="43"/>
      <c r="CO75" s="38"/>
      <c r="CP75" s="44"/>
      <c r="CQ75" s="43"/>
      <c r="CR75" s="38"/>
      <c r="CS75" s="44"/>
      <c r="CT75" s="43"/>
      <c r="CU75" s="38"/>
      <c r="CV75" s="44"/>
      <c r="CW75" s="43"/>
      <c r="CX75" s="38"/>
      <c r="CY75" s="44"/>
      <c r="CZ75" s="43"/>
      <c r="DA75" s="38"/>
      <c r="DB75" s="44"/>
      <c r="DC75" s="43"/>
      <c r="DD75" s="38"/>
      <c r="DE75" s="44"/>
      <c r="DF75" s="43"/>
      <c r="DG75" s="38"/>
      <c r="DH75" s="44"/>
      <c r="DI75" s="43"/>
      <c r="DJ75" s="38"/>
      <c r="DK75" s="44"/>
      <c r="DL75" s="43"/>
      <c r="DM75" s="38"/>
      <c r="DN75" s="44"/>
      <c r="DO75" s="43">
        <f t="shared" si="20"/>
        <v>0</v>
      </c>
      <c r="DP75" s="38">
        <f t="shared" si="93"/>
        <v>0</v>
      </c>
      <c r="DQ75" s="44"/>
    </row>
    <row r="76" spans="2:121" x14ac:dyDescent="0.25">
      <c r="B76" s="182"/>
      <c r="C76" s="174"/>
      <c r="D76" s="79" t="s">
        <v>61</v>
      </c>
      <c r="E76" s="33">
        <v>0</v>
      </c>
      <c r="F76" s="34">
        <v>0</v>
      </c>
      <c r="G76" s="36">
        <f>SUM(E76:F76)</f>
        <v>0</v>
      </c>
      <c r="H76" s="33">
        <v>0</v>
      </c>
      <c r="I76" s="34">
        <v>0</v>
      </c>
      <c r="J76" s="36">
        <f>SUM(H76:I76)</f>
        <v>0</v>
      </c>
      <c r="K76" s="33">
        <v>0</v>
      </c>
      <c r="L76" s="34">
        <v>0</v>
      </c>
      <c r="M76" s="36">
        <f>SUM(K76:L76)</f>
        <v>0</v>
      </c>
      <c r="N76" s="33">
        <v>0</v>
      </c>
      <c r="O76" s="34">
        <v>0</v>
      </c>
      <c r="P76" s="36">
        <f>SUM(N76:O76)</f>
        <v>0</v>
      </c>
      <c r="Q76" s="33">
        <v>0</v>
      </c>
      <c r="R76" s="34">
        <v>0</v>
      </c>
      <c r="S76" s="36">
        <f>SUM(Q76:R76)</f>
        <v>0</v>
      </c>
      <c r="T76" s="33">
        <v>0</v>
      </c>
      <c r="U76" s="34">
        <v>0</v>
      </c>
      <c r="V76" s="36">
        <f>SUM(T76:U76)</f>
        <v>0</v>
      </c>
      <c r="W76" s="33">
        <v>0</v>
      </c>
      <c r="X76" s="34">
        <v>0</v>
      </c>
      <c r="Y76" s="36">
        <f>SUM(W76:X76)</f>
        <v>0</v>
      </c>
      <c r="Z76" s="33">
        <v>0</v>
      </c>
      <c r="AA76" s="34">
        <v>0</v>
      </c>
      <c r="AB76" s="36">
        <f>SUM(Z76:AA76)</f>
        <v>0</v>
      </c>
      <c r="AC76" s="33">
        <v>0</v>
      </c>
      <c r="AD76" s="34">
        <v>0</v>
      </c>
      <c r="AE76" s="36">
        <f>SUM(AC76:AD76)</f>
        <v>0</v>
      </c>
      <c r="AF76" s="33">
        <v>0</v>
      </c>
      <c r="AG76" s="34">
        <v>0</v>
      </c>
      <c r="AH76" s="36">
        <f>SUM(AF76:AG76)</f>
        <v>0</v>
      </c>
      <c r="AI76" s="33">
        <v>0</v>
      </c>
      <c r="AJ76" s="34">
        <v>0</v>
      </c>
      <c r="AK76" s="36">
        <f>SUM(AI76:AJ76)</f>
        <v>0</v>
      </c>
      <c r="AL76" s="33">
        <v>0</v>
      </c>
      <c r="AM76" s="34">
        <v>0</v>
      </c>
      <c r="AN76" s="36">
        <f>SUM(AL76:AM76)</f>
        <v>0</v>
      </c>
      <c r="AO76" s="33">
        <f t="shared" si="18"/>
        <v>0</v>
      </c>
      <c r="AP76" s="34">
        <f t="shared" si="92"/>
        <v>0</v>
      </c>
      <c r="AQ76" s="36">
        <f>SUM(AO76:AP76)</f>
        <v>0</v>
      </c>
      <c r="AR76" s="33">
        <v>0</v>
      </c>
      <c r="AS76" s="34">
        <v>0</v>
      </c>
      <c r="AT76" s="36">
        <f>SUM(AR76:AS76)</f>
        <v>0</v>
      </c>
      <c r="AU76" s="33">
        <v>0</v>
      </c>
      <c r="AV76" s="34">
        <v>0</v>
      </c>
      <c r="AW76" s="36">
        <f>SUM(AU76:AV76)</f>
        <v>0</v>
      </c>
      <c r="AX76" s="33">
        <v>0</v>
      </c>
      <c r="AY76" s="34">
        <v>0</v>
      </c>
      <c r="AZ76" s="36">
        <f>SUM(AX76:AY76)</f>
        <v>0</v>
      </c>
      <c r="BA76" s="33">
        <v>0</v>
      </c>
      <c r="BB76" s="34">
        <v>0</v>
      </c>
      <c r="BC76" s="36">
        <f>SUM(BA76:BB76)</f>
        <v>0</v>
      </c>
      <c r="BD76" s="33">
        <v>0</v>
      </c>
      <c r="BE76" s="34">
        <v>0</v>
      </c>
      <c r="BF76" s="36">
        <f>SUM(BD76:BE76)</f>
        <v>0</v>
      </c>
      <c r="BG76" s="33">
        <v>0</v>
      </c>
      <c r="BH76" s="34">
        <v>0</v>
      </c>
      <c r="BI76" s="36">
        <f>SUM(BG76:BH76)</f>
        <v>0</v>
      </c>
      <c r="BJ76" s="33">
        <v>0</v>
      </c>
      <c r="BK76" s="34">
        <v>0</v>
      </c>
      <c r="BL76" s="36">
        <f>SUM(BJ76:BK76)</f>
        <v>0</v>
      </c>
      <c r="BM76" s="33">
        <v>0</v>
      </c>
      <c r="BN76" s="34">
        <v>0</v>
      </c>
      <c r="BO76" s="36">
        <f>SUM(BM76:BN76)</f>
        <v>0</v>
      </c>
      <c r="BP76" s="33">
        <v>0</v>
      </c>
      <c r="BQ76" s="34">
        <v>0</v>
      </c>
      <c r="BR76" s="36">
        <f>SUM(BP76:BQ76)</f>
        <v>0</v>
      </c>
      <c r="BS76" s="33">
        <v>0</v>
      </c>
      <c r="BT76" s="34">
        <v>0</v>
      </c>
      <c r="BU76" s="36">
        <f>SUM(BS76:BT76)</f>
        <v>0</v>
      </c>
      <c r="BV76" s="33">
        <v>0</v>
      </c>
      <c r="BW76" s="34">
        <v>0</v>
      </c>
      <c r="BX76" s="36">
        <f>SUM(BV76:BW76)</f>
        <v>0</v>
      </c>
      <c r="BY76" s="33">
        <v>0</v>
      </c>
      <c r="BZ76" s="34">
        <v>0</v>
      </c>
      <c r="CA76" s="36">
        <f>SUM(BY76:BZ76)</f>
        <v>0</v>
      </c>
      <c r="CB76" s="33">
        <f t="shared" si="19"/>
        <v>0</v>
      </c>
      <c r="CC76" s="34">
        <f t="shared" si="13"/>
        <v>0</v>
      </c>
      <c r="CD76" s="36">
        <f>SUM(CB76:CC76)</f>
        <v>0</v>
      </c>
      <c r="CE76" s="33">
        <v>0</v>
      </c>
      <c r="CF76" s="34">
        <v>0</v>
      </c>
      <c r="CG76" s="36">
        <f>SUM(CE76:CF76)</f>
        <v>0</v>
      </c>
      <c r="CH76" s="33">
        <v>0</v>
      </c>
      <c r="CI76" s="34">
        <v>0</v>
      </c>
      <c r="CJ76" s="36">
        <f>SUM(CH76:CI76)</f>
        <v>0</v>
      </c>
      <c r="CK76" s="33">
        <v>0</v>
      </c>
      <c r="CL76" s="34">
        <v>0</v>
      </c>
      <c r="CM76" s="36">
        <f>(CK76+CL76)</f>
        <v>0</v>
      </c>
      <c r="CN76" s="33">
        <v>0</v>
      </c>
      <c r="CO76" s="34">
        <v>0</v>
      </c>
      <c r="CP76" s="36">
        <f>(CN76+CO76)</f>
        <v>0</v>
      </c>
      <c r="CQ76" s="33">
        <v>0</v>
      </c>
      <c r="CR76" s="34">
        <v>0</v>
      </c>
      <c r="CS76" s="36">
        <f>SUM(CQ76:CR76)</f>
        <v>0</v>
      </c>
      <c r="CT76" s="33">
        <v>0</v>
      </c>
      <c r="CU76" s="34">
        <v>0</v>
      </c>
      <c r="CV76" s="36">
        <f>SUM(CT76:CU76)</f>
        <v>0</v>
      </c>
      <c r="CW76" s="33">
        <v>0</v>
      </c>
      <c r="CX76" s="34">
        <v>0</v>
      </c>
      <c r="CY76" s="36">
        <f>SUM(CW76:CX76)</f>
        <v>0</v>
      </c>
      <c r="CZ76" s="33">
        <v>0</v>
      </c>
      <c r="DA76" s="34">
        <v>0</v>
      </c>
      <c r="DB76" s="36">
        <f>SUM(CZ76:DA76)</f>
        <v>0</v>
      </c>
      <c r="DC76" s="33">
        <v>0</v>
      </c>
      <c r="DD76" s="34">
        <v>0</v>
      </c>
      <c r="DE76" s="36">
        <f>SUM(DC76:DD76)</f>
        <v>0</v>
      </c>
      <c r="DF76" s="33">
        <v>0</v>
      </c>
      <c r="DG76" s="34">
        <v>0</v>
      </c>
      <c r="DH76" s="36">
        <f>SUM(DF76:DG76)</f>
        <v>0</v>
      </c>
      <c r="DI76" s="33">
        <v>0</v>
      </c>
      <c r="DJ76" s="34">
        <v>0</v>
      </c>
      <c r="DK76" s="36">
        <f>SUM(DI76:DJ76)</f>
        <v>0</v>
      </c>
      <c r="DL76" s="33">
        <v>0</v>
      </c>
      <c r="DM76" s="34">
        <v>0</v>
      </c>
      <c r="DN76" s="36">
        <f>SUM(DL76:DM76)</f>
        <v>0</v>
      </c>
      <c r="DO76" s="33">
        <f t="shared" si="20"/>
        <v>0</v>
      </c>
      <c r="DP76" s="34">
        <f t="shared" si="93"/>
        <v>0</v>
      </c>
      <c r="DQ76" s="36">
        <f>SUM(DO76:DP76)</f>
        <v>0</v>
      </c>
    </row>
    <row r="77" spans="2:121" x14ac:dyDescent="0.25">
      <c r="B77" s="182"/>
      <c r="C77" s="174"/>
      <c r="D77" s="80" t="s">
        <v>62</v>
      </c>
      <c r="E77" s="46">
        <f>E76</f>
        <v>0</v>
      </c>
      <c r="F77" s="47">
        <f>F76</f>
        <v>0</v>
      </c>
      <c r="G77" s="53">
        <f>SUM(E77:F77)</f>
        <v>0</v>
      </c>
      <c r="H77" s="46">
        <f>H76</f>
        <v>0</v>
      </c>
      <c r="I77" s="47">
        <f>I76</f>
        <v>0</v>
      </c>
      <c r="J77" s="53">
        <f>SUM(H77:I77)</f>
        <v>0</v>
      </c>
      <c r="K77" s="46">
        <f>K76</f>
        <v>0</v>
      </c>
      <c r="L77" s="47">
        <f>L76</f>
        <v>0</v>
      </c>
      <c r="M77" s="53">
        <f>SUM(K77:L77)</f>
        <v>0</v>
      </c>
      <c r="N77" s="46">
        <f>N76</f>
        <v>0</v>
      </c>
      <c r="O77" s="47">
        <f>O76</f>
        <v>0</v>
      </c>
      <c r="P77" s="53">
        <f>SUM(N77:O77)</f>
        <v>0</v>
      </c>
      <c r="Q77" s="46">
        <f>Q76</f>
        <v>0</v>
      </c>
      <c r="R77" s="47">
        <f>R76</f>
        <v>0</v>
      </c>
      <c r="S77" s="53">
        <f>SUM(Q77:R77)</f>
        <v>0</v>
      </c>
      <c r="T77" s="46">
        <f>T76</f>
        <v>0</v>
      </c>
      <c r="U77" s="47">
        <f>U76</f>
        <v>0</v>
      </c>
      <c r="V77" s="53">
        <f>SUM(T77:U77)</f>
        <v>0</v>
      </c>
      <c r="W77" s="46">
        <f>W76</f>
        <v>0</v>
      </c>
      <c r="X77" s="47">
        <f>X76</f>
        <v>0</v>
      </c>
      <c r="Y77" s="53">
        <f>SUM(W77:X77)</f>
        <v>0</v>
      </c>
      <c r="Z77" s="46">
        <f>Z76</f>
        <v>0</v>
      </c>
      <c r="AA77" s="47">
        <f>AA76</f>
        <v>0</v>
      </c>
      <c r="AB77" s="53">
        <f>SUM(Z77:AA77)</f>
        <v>0</v>
      </c>
      <c r="AC77" s="46">
        <f>AC76</f>
        <v>0</v>
      </c>
      <c r="AD77" s="47">
        <f>AD76</f>
        <v>0</v>
      </c>
      <c r="AE77" s="53">
        <f>SUM(AC77:AD77)</f>
        <v>0</v>
      </c>
      <c r="AF77" s="46">
        <f>AF76</f>
        <v>0</v>
      </c>
      <c r="AG77" s="47">
        <f>AG76</f>
        <v>0</v>
      </c>
      <c r="AH77" s="53">
        <f>SUM(AF77:AG77)</f>
        <v>0</v>
      </c>
      <c r="AI77" s="46">
        <f>AI76</f>
        <v>0</v>
      </c>
      <c r="AJ77" s="47">
        <f>AJ76</f>
        <v>0</v>
      </c>
      <c r="AK77" s="53">
        <f>SUM(AI77:AJ77)</f>
        <v>0</v>
      </c>
      <c r="AL77" s="46">
        <f>AL76</f>
        <v>0</v>
      </c>
      <c r="AM77" s="47">
        <f>AM76</f>
        <v>0</v>
      </c>
      <c r="AN77" s="53">
        <f>SUM(AL77:AM77)</f>
        <v>0</v>
      </c>
      <c r="AO77" s="46">
        <f t="shared" si="18"/>
        <v>0</v>
      </c>
      <c r="AP77" s="47">
        <f t="shared" si="92"/>
        <v>0</v>
      </c>
      <c r="AQ77" s="53">
        <f>SUM(AO77:AP77)</f>
        <v>0</v>
      </c>
      <c r="AR77" s="46">
        <f>AR76</f>
        <v>0</v>
      </c>
      <c r="AS77" s="47">
        <f>AS76</f>
        <v>0</v>
      </c>
      <c r="AT77" s="53">
        <f>SUM(AR77:AS77)</f>
        <v>0</v>
      </c>
      <c r="AU77" s="46">
        <f>AU76</f>
        <v>0</v>
      </c>
      <c r="AV77" s="47">
        <f>AV76</f>
        <v>0</v>
      </c>
      <c r="AW77" s="53">
        <f>SUM(AU77:AV77)</f>
        <v>0</v>
      </c>
      <c r="AX77" s="46">
        <f>AX76</f>
        <v>0</v>
      </c>
      <c r="AY77" s="47">
        <f>AY76</f>
        <v>0</v>
      </c>
      <c r="AZ77" s="53">
        <f>SUM(AX77:AY77)</f>
        <v>0</v>
      </c>
      <c r="BA77" s="46">
        <f>BA76</f>
        <v>0</v>
      </c>
      <c r="BB77" s="47">
        <f>BB76</f>
        <v>0</v>
      </c>
      <c r="BC77" s="53">
        <f>SUM(BA77:BB77)</f>
        <v>0</v>
      </c>
      <c r="BD77" s="46">
        <f>BD76</f>
        <v>0</v>
      </c>
      <c r="BE77" s="47">
        <f>BE76</f>
        <v>0</v>
      </c>
      <c r="BF77" s="53">
        <f>SUM(BD77:BE77)</f>
        <v>0</v>
      </c>
      <c r="BG77" s="46">
        <f>BG76</f>
        <v>0</v>
      </c>
      <c r="BH77" s="47">
        <f>BH76</f>
        <v>0</v>
      </c>
      <c r="BI77" s="53">
        <f>SUM(BG77:BH77)</f>
        <v>0</v>
      </c>
      <c r="BJ77" s="46">
        <f>BJ76</f>
        <v>0</v>
      </c>
      <c r="BK77" s="47">
        <f>BK76</f>
        <v>0</v>
      </c>
      <c r="BL77" s="53">
        <f>SUM(BJ77:BK77)</f>
        <v>0</v>
      </c>
      <c r="BM77" s="46">
        <f>BM76</f>
        <v>0</v>
      </c>
      <c r="BN77" s="47">
        <f>BN76</f>
        <v>0</v>
      </c>
      <c r="BO77" s="53">
        <f>SUM(BM77:BN77)</f>
        <v>0</v>
      </c>
      <c r="BP77" s="46">
        <f>BP76</f>
        <v>0</v>
      </c>
      <c r="BQ77" s="47">
        <f>BQ76</f>
        <v>0</v>
      </c>
      <c r="BR77" s="53">
        <f>SUM(BP77:BQ77)</f>
        <v>0</v>
      </c>
      <c r="BS77" s="46">
        <f>BS76</f>
        <v>0</v>
      </c>
      <c r="BT77" s="47">
        <f>BT76</f>
        <v>0</v>
      </c>
      <c r="BU77" s="53">
        <f>SUM(BS77:BT77)</f>
        <v>0</v>
      </c>
      <c r="BV77" s="46">
        <f>BV76</f>
        <v>0</v>
      </c>
      <c r="BW77" s="47">
        <f>BW76</f>
        <v>0</v>
      </c>
      <c r="BX77" s="53">
        <f>SUM(BV77:BW77)</f>
        <v>0</v>
      </c>
      <c r="BY77" s="46">
        <f>BY76</f>
        <v>0</v>
      </c>
      <c r="BZ77" s="47">
        <f>BZ76</f>
        <v>0</v>
      </c>
      <c r="CA77" s="53">
        <f>SUM(BY77:BZ77)</f>
        <v>0</v>
      </c>
      <c r="CB77" s="46">
        <f t="shared" si="19"/>
        <v>0</v>
      </c>
      <c r="CC77" s="47">
        <f t="shared" si="13"/>
        <v>0</v>
      </c>
      <c r="CD77" s="53">
        <f>SUM(CB77:CC77)</f>
        <v>0</v>
      </c>
      <c r="CE77" s="46">
        <f>CE76</f>
        <v>0</v>
      </c>
      <c r="CF77" s="47">
        <f>CF76</f>
        <v>0</v>
      </c>
      <c r="CG77" s="53">
        <f>SUM(CE77:CF77)</f>
        <v>0</v>
      </c>
      <c r="CH77" s="46">
        <f>CH76</f>
        <v>0</v>
      </c>
      <c r="CI77" s="47">
        <f>CI76</f>
        <v>0</v>
      </c>
      <c r="CJ77" s="53">
        <f>SUM(CH77:CI77)</f>
        <v>0</v>
      </c>
      <c r="CK77" s="46">
        <f>CK76</f>
        <v>0</v>
      </c>
      <c r="CL77" s="47">
        <f>CL76</f>
        <v>0</v>
      </c>
      <c r="CM77" s="53">
        <f>SUM(CK77:CL77)</f>
        <v>0</v>
      </c>
      <c r="CN77" s="46">
        <f>CN76</f>
        <v>0</v>
      </c>
      <c r="CO77" s="47">
        <f>CO76</f>
        <v>0</v>
      </c>
      <c r="CP77" s="53">
        <f>SUM(CN77:CO77)</f>
        <v>0</v>
      </c>
      <c r="CQ77" s="46">
        <f>CQ76</f>
        <v>0</v>
      </c>
      <c r="CR77" s="47">
        <f>CR76</f>
        <v>0</v>
      </c>
      <c r="CS77" s="53">
        <f>SUM(CQ77:CR77)</f>
        <v>0</v>
      </c>
      <c r="CT77" s="46">
        <f>CT76</f>
        <v>0</v>
      </c>
      <c r="CU77" s="47">
        <f>CU76</f>
        <v>0</v>
      </c>
      <c r="CV77" s="53">
        <f>SUM(CT77:CU77)</f>
        <v>0</v>
      </c>
      <c r="CW77" s="46">
        <f>CW76</f>
        <v>0</v>
      </c>
      <c r="CX77" s="47">
        <f>CX76</f>
        <v>0</v>
      </c>
      <c r="CY77" s="53">
        <f>SUM(CW77:CX77)</f>
        <v>0</v>
      </c>
      <c r="CZ77" s="46">
        <f>CZ76</f>
        <v>0</v>
      </c>
      <c r="DA77" s="47">
        <f>DA76</f>
        <v>0</v>
      </c>
      <c r="DB77" s="53">
        <f>SUM(CZ77:DA77)</f>
        <v>0</v>
      </c>
      <c r="DC77" s="46">
        <f>DC76</f>
        <v>0</v>
      </c>
      <c r="DD77" s="47">
        <f>DD76</f>
        <v>0</v>
      </c>
      <c r="DE77" s="53">
        <f>SUM(DC77:DD77)</f>
        <v>0</v>
      </c>
      <c r="DF77" s="46">
        <f>DF76</f>
        <v>0</v>
      </c>
      <c r="DG77" s="47">
        <f>DG76</f>
        <v>0</v>
      </c>
      <c r="DH77" s="53">
        <f>SUM(DF77:DG77)</f>
        <v>0</v>
      </c>
      <c r="DI77" s="46">
        <f>DI76</f>
        <v>0</v>
      </c>
      <c r="DJ77" s="47">
        <f>DJ76</f>
        <v>0</v>
      </c>
      <c r="DK77" s="53">
        <f>SUM(DI77:DJ77)</f>
        <v>0</v>
      </c>
      <c r="DL77" s="46">
        <f>DL76</f>
        <v>0</v>
      </c>
      <c r="DM77" s="47">
        <f>DM76</f>
        <v>0</v>
      </c>
      <c r="DN77" s="53">
        <f>SUM(DL77:DM77)</f>
        <v>0</v>
      </c>
      <c r="DO77" s="46">
        <f t="shared" si="20"/>
        <v>0</v>
      </c>
      <c r="DP77" s="47">
        <f t="shared" si="93"/>
        <v>0</v>
      </c>
      <c r="DQ77" s="53">
        <f>SUM(DO77:DP77)</f>
        <v>0</v>
      </c>
    </row>
    <row r="78" spans="2:121" s="85" customFormat="1" ht="19.5" thickBot="1" x14ac:dyDescent="0.35">
      <c r="B78" s="182"/>
      <c r="C78" s="175"/>
      <c r="D78" s="84" t="s">
        <v>66</v>
      </c>
      <c r="E78" s="49">
        <f t="shared" ref="E78:AN78" si="101">+E74+E67+E77</f>
        <v>0</v>
      </c>
      <c r="F78" s="50">
        <f t="shared" si="101"/>
        <v>0</v>
      </c>
      <c r="G78" s="51">
        <f t="shared" si="101"/>
        <v>0</v>
      </c>
      <c r="H78" s="49">
        <f t="shared" si="101"/>
        <v>0</v>
      </c>
      <c r="I78" s="50">
        <f t="shared" si="101"/>
        <v>0</v>
      </c>
      <c r="J78" s="51">
        <f t="shared" si="101"/>
        <v>0</v>
      </c>
      <c r="K78" s="49">
        <f t="shared" si="101"/>
        <v>0</v>
      </c>
      <c r="L78" s="50">
        <f t="shared" si="101"/>
        <v>0</v>
      </c>
      <c r="M78" s="51">
        <f t="shared" si="101"/>
        <v>0</v>
      </c>
      <c r="N78" s="49">
        <f t="shared" si="101"/>
        <v>0</v>
      </c>
      <c r="O78" s="50">
        <f t="shared" si="101"/>
        <v>0</v>
      </c>
      <c r="P78" s="51">
        <f t="shared" si="101"/>
        <v>0</v>
      </c>
      <c r="Q78" s="49">
        <f t="shared" si="101"/>
        <v>0</v>
      </c>
      <c r="R78" s="50">
        <f t="shared" si="101"/>
        <v>0</v>
      </c>
      <c r="S78" s="51">
        <f t="shared" si="101"/>
        <v>0</v>
      </c>
      <c r="T78" s="49">
        <f t="shared" si="101"/>
        <v>0</v>
      </c>
      <c r="U78" s="50">
        <f t="shared" si="101"/>
        <v>0</v>
      </c>
      <c r="V78" s="51">
        <f t="shared" si="101"/>
        <v>0</v>
      </c>
      <c r="W78" s="49">
        <f t="shared" si="101"/>
        <v>0</v>
      </c>
      <c r="X78" s="50">
        <f t="shared" si="101"/>
        <v>0</v>
      </c>
      <c r="Y78" s="51">
        <f t="shared" si="101"/>
        <v>0</v>
      </c>
      <c r="Z78" s="49">
        <f t="shared" si="101"/>
        <v>0</v>
      </c>
      <c r="AA78" s="50">
        <f t="shared" si="101"/>
        <v>0</v>
      </c>
      <c r="AB78" s="51">
        <f t="shared" si="101"/>
        <v>0</v>
      </c>
      <c r="AC78" s="49">
        <f t="shared" si="101"/>
        <v>0</v>
      </c>
      <c r="AD78" s="50">
        <f t="shared" si="101"/>
        <v>0</v>
      </c>
      <c r="AE78" s="51">
        <f t="shared" si="101"/>
        <v>0</v>
      </c>
      <c r="AF78" s="49">
        <f t="shared" si="101"/>
        <v>0</v>
      </c>
      <c r="AG78" s="50">
        <f t="shared" si="101"/>
        <v>0</v>
      </c>
      <c r="AH78" s="51">
        <f t="shared" si="101"/>
        <v>0</v>
      </c>
      <c r="AI78" s="49">
        <f t="shared" si="101"/>
        <v>0</v>
      </c>
      <c r="AJ78" s="50">
        <f t="shared" si="101"/>
        <v>0</v>
      </c>
      <c r="AK78" s="51">
        <f t="shared" si="101"/>
        <v>0</v>
      </c>
      <c r="AL78" s="49">
        <f t="shared" si="101"/>
        <v>0</v>
      </c>
      <c r="AM78" s="50">
        <f t="shared" si="101"/>
        <v>0</v>
      </c>
      <c r="AN78" s="51">
        <f t="shared" si="101"/>
        <v>0</v>
      </c>
      <c r="AO78" s="49">
        <f t="shared" si="18"/>
        <v>0</v>
      </c>
      <c r="AP78" s="50">
        <f t="shared" si="92"/>
        <v>0</v>
      </c>
      <c r="AQ78" s="51">
        <f>+AQ74+AQ67+AQ77</f>
        <v>0</v>
      </c>
      <c r="AR78" s="49">
        <f t="shared" ref="AR78:CA78" si="102">+AR74+AR67+AR77</f>
        <v>0</v>
      </c>
      <c r="AS78" s="50">
        <f t="shared" si="102"/>
        <v>0</v>
      </c>
      <c r="AT78" s="51">
        <f t="shared" si="102"/>
        <v>0</v>
      </c>
      <c r="AU78" s="49">
        <f t="shared" si="102"/>
        <v>0</v>
      </c>
      <c r="AV78" s="50">
        <f t="shared" si="102"/>
        <v>0</v>
      </c>
      <c r="AW78" s="51">
        <f t="shared" si="102"/>
        <v>0</v>
      </c>
      <c r="AX78" s="49">
        <f t="shared" si="102"/>
        <v>0</v>
      </c>
      <c r="AY78" s="50">
        <f t="shared" si="102"/>
        <v>0</v>
      </c>
      <c r="AZ78" s="51">
        <f t="shared" si="102"/>
        <v>0</v>
      </c>
      <c r="BA78" s="49">
        <f t="shared" si="102"/>
        <v>0</v>
      </c>
      <c r="BB78" s="50">
        <f t="shared" si="102"/>
        <v>0</v>
      </c>
      <c r="BC78" s="51">
        <f t="shared" si="102"/>
        <v>0</v>
      </c>
      <c r="BD78" s="49">
        <f t="shared" si="102"/>
        <v>0</v>
      </c>
      <c r="BE78" s="50">
        <f t="shared" si="102"/>
        <v>0</v>
      </c>
      <c r="BF78" s="51">
        <f t="shared" si="102"/>
        <v>0</v>
      </c>
      <c r="BG78" s="49">
        <f t="shared" si="102"/>
        <v>0</v>
      </c>
      <c r="BH78" s="50">
        <f t="shared" si="102"/>
        <v>0</v>
      </c>
      <c r="BI78" s="51">
        <f t="shared" si="102"/>
        <v>0</v>
      </c>
      <c r="BJ78" s="49">
        <f t="shared" si="102"/>
        <v>0</v>
      </c>
      <c r="BK78" s="50">
        <f t="shared" si="102"/>
        <v>0</v>
      </c>
      <c r="BL78" s="51">
        <f t="shared" si="102"/>
        <v>0</v>
      </c>
      <c r="BM78" s="49">
        <f t="shared" si="102"/>
        <v>0</v>
      </c>
      <c r="BN78" s="50">
        <f t="shared" si="102"/>
        <v>0</v>
      </c>
      <c r="BO78" s="51">
        <f t="shared" si="102"/>
        <v>0</v>
      </c>
      <c r="BP78" s="49">
        <f t="shared" si="102"/>
        <v>0</v>
      </c>
      <c r="BQ78" s="50">
        <f t="shared" si="102"/>
        <v>0</v>
      </c>
      <c r="BR78" s="51">
        <f t="shared" si="102"/>
        <v>0</v>
      </c>
      <c r="BS78" s="49">
        <f t="shared" si="102"/>
        <v>0</v>
      </c>
      <c r="BT78" s="50">
        <f t="shared" si="102"/>
        <v>0</v>
      </c>
      <c r="BU78" s="51">
        <f t="shared" si="102"/>
        <v>0</v>
      </c>
      <c r="BV78" s="49">
        <f t="shared" si="102"/>
        <v>0</v>
      </c>
      <c r="BW78" s="50">
        <f t="shared" si="102"/>
        <v>0</v>
      </c>
      <c r="BX78" s="51">
        <f t="shared" si="102"/>
        <v>0</v>
      </c>
      <c r="BY78" s="49">
        <f t="shared" si="102"/>
        <v>0</v>
      </c>
      <c r="BZ78" s="50">
        <f t="shared" si="102"/>
        <v>0</v>
      </c>
      <c r="CA78" s="51">
        <f t="shared" si="102"/>
        <v>0</v>
      </c>
      <c r="CB78" s="49">
        <f t="shared" si="19"/>
        <v>0</v>
      </c>
      <c r="CC78" s="50">
        <f t="shared" si="13"/>
        <v>0</v>
      </c>
      <c r="CD78" s="51">
        <f>+CD74+CD67+CD77</f>
        <v>0</v>
      </c>
      <c r="CE78" s="49">
        <f t="shared" ref="CE78:DN78" si="103">+CE74+CE67+CE77</f>
        <v>0</v>
      </c>
      <c r="CF78" s="50">
        <f t="shared" si="103"/>
        <v>0</v>
      </c>
      <c r="CG78" s="51">
        <f t="shared" si="103"/>
        <v>0</v>
      </c>
      <c r="CH78" s="49">
        <f t="shared" si="103"/>
        <v>0</v>
      </c>
      <c r="CI78" s="50">
        <f t="shared" si="103"/>
        <v>0</v>
      </c>
      <c r="CJ78" s="51">
        <f t="shared" si="103"/>
        <v>0</v>
      </c>
      <c r="CK78" s="49">
        <f t="shared" si="103"/>
        <v>0</v>
      </c>
      <c r="CL78" s="50">
        <f t="shared" si="103"/>
        <v>0</v>
      </c>
      <c r="CM78" s="51">
        <f t="shared" si="103"/>
        <v>0</v>
      </c>
      <c r="CN78" s="49">
        <f t="shared" si="103"/>
        <v>0</v>
      </c>
      <c r="CO78" s="50">
        <f t="shared" si="103"/>
        <v>0</v>
      </c>
      <c r="CP78" s="51">
        <f t="shared" si="103"/>
        <v>0</v>
      </c>
      <c r="CQ78" s="49">
        <f t="shared" si="103"/>
        <v>0</v>
      </c>
      <c r="CR78" s="50">
        <f t="shared" si="103"/>
        <v>0</v>
      </c>
      <c r="CS78" s="51">
        <f t="shared" si="103"/>
        <v>0</v>
      </c>
      <c r="CT78" s="49">
        <f t="shared" si="103"/>
        <v>0</v>
      </c>
      <c r="CU78" s="50">
        <f t="shared" si="103"/>
        <v>0</v>
      </c>
      <c r="CV78" s="51">
        <f t="shared" si="103"/>
        <v>0</v>
      </c>
      <c r="CW78" s="49">
        <f t="shared" si="103"/>
        <v>0</v>
      </c>
      <c r="CX78" s="50">
        <f t="shared" si="103"/>
        <v>0</v>
      </c>
      <c r="CY78" s="51">
        <f t="shared" si="103"/>
        <v>0</v>
      </c>
      <c r="CZ78" s="49">
        <f t="shared" si="103"/>
        <v>0</v>
      </c>
      <c r="DA78" s="50">
        <f t="shared" si="103"/>
        <v>0</v>
      </c>
      <c r="DB78" s="51">
        <f t="shared" si="103"/>
        <v>0</v>
      </c>
      <c r="DC78" s="49">
        <f t="shared" si="103"/>
        <v>0</v>
      </c>
      <c r="DD78" s="50">
        <f t="shared" si="103"/>
        <v>0</v>
      </c>
      <c r="DE78" s="51">
        <f t="shared" si="103"/>
        <v>0</v>
      </c>
      <c r="DF78" s="49">
        <f t="shared" si="103"/>
        <v>0</v>
      </c>
      <c r="DG78" s="50">
        <f t="shared" si="103"/>
        <v>0</v>
      </c>
      <c r="DH78" s="51">
        <f t="shared" si="103"/>
        <v>0</v>
      </c>
      <c r="DI78" s="49">
        <f t="shared" si="103"/>
        <v>0</v>
      </c>
      <c r="DJ78" s="50">
        <f t="shared" si="103"/>
        <v>0</v>
      </c>
      <c r="DK78" s="51">
        <f t="shared" si="103"/>
        <v>0</v>
      </c>
      <c r="DL78" s="49">
        <f t="shared" si="103"/>
        <v>0</v>
      </c>
      <c r="DM78" s="50">
        <f t="shared" si="103"/>
        <v>0</v>
      </c>
      <c r="DN78" s="51">
        <f t="shared" si="103"/>
        <v>0</v>
      </c>
      <c r="DO78" s="49">
        <f t="shared" si="20"/>
        <v>0</v>
      </c>
      <c r="DP78" s="50">
        <f t="shared" si="93"/>
        <v>0</v>
      </c>
      <c r="DQ78" s="51">
        <f>+DQ74+DQ67+DQ77</f>
        <v>0</v>
      </c>
    </row>
    <row r="79" spans="2:121" x14ac:dyDescent="0.25">
      <c r="B79" s="182"/>
      <c r="C79" s="173" t="s">
        <v>30</v>
      </c>
      <c r="D79" s="86" t="s">
        <v>48</v>
      </c>
      <c r="E79" s="43"/>
      <c r="F79" s="38"/>
      <c r="G79" s="44"/>
      <c r="H79" s="43"/>
      <c r="I79" s="38"/>
      <c r="J79" s="44"/>
      <c r="K79" s="43"/>
      <c r="L79" s="38"/>
      <c r="M79" s="44"/>
      <c r="N79" s="43"/>
      <c r="O79" s="38"/>
      <c r="P79" s="44"/>
      <c r="Q79" s="43"/>
      <c r="R79" s="38"/>
      <c r="S79" s="44"/>
      <c r="T79" s="43"/>
      <c r="U79" s="38"/>
      <c r="V79" s="44"/>
      <c r="W79" s="43"/>
      <c r="X79" s="38"/>
      <c r="Y79" s="44"/>
      <c r="Z79" s="43"/>
      <c r="AA79" s="38"/>
      <c r="AB79" s="44"/>
      <c r="AC79" s="43"/>
      <c r="AD79" s="38"/>
      <c r="AE79" s="44"/>
      <c r="AF79" s="43"/>
      <c r="AG79" s="38"/>
      <c r="AH79" s="44"/>
      <c r="AI79" s="43"/>
      <c r="AJ79" s="38"/>
      <c r="AK79" s="44"/>
      <c r="AL79" s="43"/>
      <c r="AM79" s="38"/>
      <c r="AN79" s="44"/>
      <c r="AO79" s="43">
        <f t="shared" si="18"/>
        <v>0</v>
      </c>
      <c r="AP79" s="38">
        <f t="shared" si="92"/>
        <v>0</v>
      </c>
      <c r="AQ79" s="44"/>
      <c r="AR79" s="43"/>
      <c r="AS79" s="38"/>
      <c r="AT79" s="44"/>
      <c r="AU79" s="43"/>
      <c r="AV79" s="38"/>
      <c r="AW79" s="44"/>
      <c r="AX79" s="43"/>
      <c r="AY79" s="38"/>
      <c r="AZ79" s="44"/>
      <c r="BA79" s="43"/>
      <c r="BB79" s="38"/>
      <c r="BC79" s="44"/>
      <c r="BD79" s="43"/>
      <c r="BE79" s="38"/>
      <c r="BF79" s="44"/>
      <c r="BG79" s="43"/>
      <c r="BH79" s="38"/>
      <c r="BI79" s="44"/>
      <c r="BJ79" s="43"/>
      <c r="BK79" s="38"/>
      <c r="BL79" s="44"/>
      <c r="BM79" s="43"/>
      <c r="BN79" s="38"/>
      <c r="BO79" s="44"/>
      <c r="BP79" s="43"/>
      <c r="BQ79" s="38"/>
      <c r="BR79" s="44"/>
      <c r="BS79" s="43"/>
      <c r="BT79" s="38"/>
      <c r="BU79" s="44"/>
      <c r="BV79" s="43"/>
      <c r="BW79" s="38"/>
      <c r="BX79" s="44"/>
      <c r="BY79" s="43"/>
      <c r="BZ79" s="38"/>
      <c r="CA79" s="44"/>
      <c r="CB79" s="43">
        <f t="shared" si="19"/>
        <v>0</v>
      </c>
      <c r="CC79" s="38">
        <f t="shared" si="13"/>
        <v>0</v>
      </c>
      <c r="CD79" s="44"/>
      <c r="CE79" s="43"/>
      <c r="CF79" s="38"/>
      <c r="CG79" s="44"/>
      <c r="CH79" s="43"/>
      <c r="CI79" s="38"/>
      <c r="CJ79" s="44"/>
      <c r="CK79" s="43"/>
      <c r="CL79" s="38"/>
      <c r="CM79" s="44"/>
      <c r="CN79" s="43"/>
      <c r="CO79" s="38"/>
      <c r="CP79" s="44"/>
      <c r="CQ79" s="43"/>
      <c r="CR79" s="38"/>
      <c r="CS79" s="44"/>
      <c r="CT79" s="43"/>
      <c r="CU79" s="38"/>
      <c r="CV79" s="44"/>
      <c r="CW79" s="43"/>
      <c r="CX79" s="38"/>
      <c r="CY79" s="44"/>
      <c r="CZ79" s="43"/>
      <c r="DA79" s="38"/>
      <c r="DB79" s="44"/>
      <c r="DC79" s="43"/>
      <c r="DD79" s="38"/>
      <c r="DE79" s="44"/>
      <c r="DF79" s="43"/>
      <c r="DG79" s="38"/>
      <c r="DH79" s="44"/>
      <c r="DI79" s="43"/>
      <c r="DJ79" s="38"/>
      <c r="DK79" s="44"/>
      <c r="DL79" s="43"/>
      <c r="DM79" s="38"/>
      <c r="DN79" s="44"/>
      <c r="DO79" s="43">
        <f t="shared" si="20"/>
        <v>0</v>
      </c>
      <c r="DP79" s="38">
        <f t="shared" si="93"/>
        <v>0</v>
      </c>
      <c r="DQ79" s="44"/>
    </row>
    <row r="80" spans="2:121" x14ac:dyDescent="0.25">
      <c r="B80" s="182"/>
      <c r="C80" s="174"/>
      <c r="D80" s="79" t="s">
        <v>49</v>
      </c>
      <c r="E80" s="33"/>
      <c r="F80" s="34"/>
      <c r="G80" s="36">
        <f>SUM(E80:F80)</f>
        <v>0</v>
      </c>
      <c r="H80" s="33"/>
      <c r="I80" s="34"/>
      <c r="J80" s="36">
        <f>SUM(H81,I80)</f>
        <v>0</v>
      </c>
      <c r="K80" s="33"/>
      <c r="L80" s="34"/>
      <c r="M80" s="36">
        <f>SUM(K81,L80)</f>
        <v>0</v>
      </c>
      <c r="N80" s="33"/>
      <c r="O80" s="34"/>
      <c r="P80" s="36">
        <f>SUM(N81,O80)</f>
        <v>0</v>
      </c>
      <c r="Q80" s="33"/>
      <c r="R80" s="34"/>
      <c r="S80" s="36">
        <f>SUM(Q81,R80)</f>
        <v>0</v>
      </c>
      <c r="T80" s="33"/>
      <c r="U80" s="34"/>
      <c r="V80" s="36">
        <f>SUM(T81,U80)</f>
        <v>0</v>
      </c>
      <c r="W80" s="33"/>
      <c r="X80" s="34"/>
      <c r="Y80" s="36">
        <f>SUM(W81,X80)</f>
        <v>0</v>
      </c>
      <c r="Z80" s="33"/>
      <c r="AA80" s="34"/>
      <c r="AB80" s="36">
        <f>SUM(Z80,AA80)</f>
        <v>0</v>
      </c>
      <c r="AC80" s="33"/>
      <c r="AD80" s="34"/>
      <c r="AE80" s="36">
        <f>SUM(AC80,AD80)</f>
        <v>0</v>
      </c>
      <c r="AF80" s="33"/>
      <c r="AG80" s="34"/>
      <c r="AH80" s="36">
        <f>SUM(AF80,AG80)</f>
        <v>0</v>
      </c>
      <c r="AI80" s="33"/>
      <c r="AJ80" s="34"/>
      <c r="AK80" s="36">
        <f>SUM(AI80,AJ80)</f>
        <v>0</v>
      </c>
      <c r="AL80" s="33"/>
      <c r="AM80" s="34"/>
      <c r="AN80" s="36">
        <f>SUM(AL80,AM80)</f>
        <v>0</v>
      </c>
      <c r="AO80" s="33">
        <f t="shared" si="18"/>
        <v>0</v>
      </c>
      <c r="AP80" s="34">
        <f t="shared" si="92"/>
        <v>0</v>
      </c>
      <c r="AQ80" s="36">
        <f>SUM(AO80,AP80)</f>
        <v>0</v>
      </c>
      <c r="AR80" s="33"/>
      <c r="AS80" s="34"/>
      <c r="AT80" s="36">
        <f>SUM(AR80,AS80)</f>
        <v>0</v>
      </c>
      <c r="AU80" s="33"/>
      <c r="AV80" s="34"/>
      <c r="AW80" s="36">
        <f>SUM(AU80,AV80)</f>
        <v>0</v>
      </c>
      <c r="AX80" s="33"/>
      <c r="AY80" s="34"/>
      <c r="AZ80" s="36">
        <f>SUM(AX80,AY80)</f>
        <v>0</v>
      </c>
      <c r="BA80" s="33"/>
      <c r="BB80" s="34"/>
      <c r="BC80" s="36">
        <f>SUM(BA80,BB80)</f>
        <v>0</v>
      </c>
      <c r="BD80" s="33"/>
      <c r="BE80" s="34"/>
      <c r="BF80" s="36">
        <f>SUM(BD80,BE80)</f>
        <v>0</v>
      </c>
      <c r="BG80" s="33"/>
      <c r="BH80" s="34"/>
      <c r="BI80" s="36">
        <f>SUM(BG80,BH80)</f>
        <v>0</v>
      </c>
      <c r="BJ80" s="33"/>
      <c r="BK80" s="34"/>
      <c r="BL80" s="36">
        <f>SUM(BJ80,BK80)</f>
        <v>0</v>
      </c>
      <c r="BM80" s="33"/>
      <c r="BN80" s="34"/>
      <c r="BO80" s="36">
        <f>SUM(BM80,BN80)</f>
        <v>0</v>
      </c>
      <c r="BP80" s="33"/>
      <c r="BQ80" s="34"/>
      <c r="BR80" s="36">
        <f>SUM(BP80,BQ80)</f>
        <v>0</v>
      </c>
      <c r="BS80" s="33"/>
      <c r="BT80" s="34"/>
      <c r="BU80" s="36">
        <f>SUM(BS80,BT80)</f>
        <v>0</v>
      </c>
      <c r="BV80" s="33"/>
      <c r="BW80" s="34"/>
      <c r="BX80" s="36">
        <f>SUM(BV80,BW80)</f>
        <v>0</v>
      </c>
      <c r="BY80" s="33"/>
      <c r="BZ80" s="34"/>
      <c r="CA80" s="36">
        <f>SUM(BY80,BZ80)</f>
        <v>0</v>
      </c>
      <c r="CB80" s="33">
        <f t="shared" si="19"/>
        <v>0</v>
      </c>
      <c r="CC80" s="34">
        <f t="shared" si="13"/>
        <v>0</v>
      </c>
      <c r="CD80" s="36">
        <f>SUM(CB80,CC80)</f>
        <v>0</v>
      </c>
      <c r="CE80" s="33">
        <v>0</v>
      </c>
      <c r="CF80" s="34">
        <v>0</v>
      </c>
      <c r="CG80" s="36">
        <v>0</v>
      </c>
      <c r="CH80" s="33">
        <v>0</v>
      </c>
      <c r="CI80" s="34">
        <v>0</v>
      </c>
      <c r="CJ80" s="36">
        <f>SUM(CH80,CI80)</f>
        <v>0</v>
      </c>
      <c r="CK80" s="33">
        <v>0</v>
      </c>
      <c r="CL80" s="34">
        <v>0</v>
      </c>
      <c r="CM80" s="36">
        <f>SUM(CK80,CL80)</f>
        <v>0</v>
      </c>
      <c r="CN80" s="33">
        <v>0</v>
      </c>
      <c r="CO80" s="34">
        <v>0</v>
      </c>
      <c r="CP80" s="36">
        <f>SUM(CN80,CO80)</f>
        <v>0</v>
      </c>
      <c r="CQ80" s="33">
        <v>0</v>
      </c>
      <c r="CR80" s="34">
        <v>0</v>
      </c>
      <c r="CS80" s="36">
        <f>SUM(CQ80,CR80)</f>
        <v>0</v>
      </c>
      <c r="CT80" s="33"/>
      <c r="CU80" s="34"/>
      <c r="CV80" s="36"/>
      <c r="CW80" s="33"/>
      <c r="CX80" s="34"/>
      <c r="CY80" s="36"/>
      <c r="CZ80" s="33"/>
      <c r="DA80" s="34"/>
      <c r="DB80" s="36"/>
      <c r="DC80" s="33"/>
      <c r="DD80" s="34"/>
      <c r="DE80" s="36"/>
      <c r="DF80" s="33"/>
      <c r="DG80" s="34"/>
      <c r="DH80" s="36"/>
      <c r="DI80" s="33"/>
      <c r="DJ80" s="34"/>
      <c r="DK80" s="36"/>
      <c r="DL80" s="33"/>
      <c r="DM80" s="34"/>
      <c r="DN80" s="36"/>
      <c r="DO80" s="33">
        <f t="shared" si="20"/>
        <v>0</v>
      </c>
      <c r="DP80" s="34">
        <f t="shared" si="93"/>
        <v>0</v>
      </c>
      <c r="DQ80" s="36">
        <f>SUM(DO80,DP80)</f>
        <v>0</v>
      </c>
    </row>
    <row r="81" spans="2:121" x14ac:dyDescent="0.25">
      <c r="B81" s="182"/>
      <c r="C81" s="174"/>
      <c r="D81" s="79" t="s">
        <v>50</v>
      </c>
      <c r="E81" s="33"/>
      <c r="F81" s="34"/>
      <c r="G81" s="36">
        <f t="shared" ref="G81:G82" si="104">SUM(E81:F81)</f>
        <v>0</v>
      </c>
      <c r="H81" s="33"/>
      <c r="I81" s="34"/>
      <c r="J81" s="36">
        <f>SUM(H81,I81)</f>
        <v>0</v>
      </c>
      <c r="K81" s="33"/>
      <c r="L81" s="34"/>
      <c r="M81" s="36">
        <f t="shared" ref="M81:M82" si="105">SUM(K82,L81)</f>
        <v>0</v>
      </c>
      <c r="N81" s="33"/>
      <c r="O81" s="34"/>
      <c r="P81" s="36">
        <f>SUM(N81,O81)</f>
        <v>0</v>
      </c>
      <c r="Q81" s="33"/>
      <c r="R81" s="34"/>
      <c r="S81" s="36">
        <f>SUM(Q81,R81)</f>
        <v>0</v>
      </c>
      <c r="T81" s="33"/>
      <c r="U81" s="34"/>
      <c r="V81" s="36">
        <f>SUM(T81,U81)</f>
        <v>0</v>
      </c>
      <c r="W81" s="33"/>
      <c r="X81" s="34"/>
      <c r="Y81" s="36">
        <f>SUM(W81,X81)</f>
        <v>0</v>
      </c>
      <c r="Z81" s="33"/>
      <c r="AA81" s="34"/>
      <c r="AB81" s="36">
        <f>SUM(Z81,AA81)</f>
        <v>0</v>
      </c>
      <c r="AC81" s="33"/>
      <c r="AD81" s="34"/>
      <c r="AE81" s="36">
        <f>SUM(AC81,AD81)</f>
        <v>0</v>
      </c>
      <c r="AF81" s="33"/>
      <c r="AG81" s="34"/>
      <c r="AH81" s="36">
        <f>SUM(AF81,AG81)</f>
        <v>0</v>
      </c>
      <c r="AI81" s="33"/>
      <c r="AJ81" s="34"/>
      <c r="AK81" s="36">
        <f>SUM(AI81,AJ81)</f>
        <v>0</v>
      </c>
      <c r="AL81" s="33"/>
      <c r="AM81" s="34"/>
      <c r="AN81" s="36">
        <f>SUM(AL81,AM81)</f>
        <v>0</v>
      </c>
      <c r="AO81" s="33">
        <f t="shared" si="18"/>
        <v>0</v>
      </c>
      <c r="AP81" s="34">
        <f t="shared" si="92"/>
        <v>0</v>
      </c>
      <c r="AQ81" s="36">
        <f>SUM(AO81,AP81)</f>
        <v>0</v>
      </c>
      <c r="AR81" s="33"/>
      <c r="AS81" s="34"/>
      <c r="AT81" s="36">
        <f>SUM(AR81,AS81)</f>
        <v>0</v>
      </c>
      <c r="AU81" s="33"/>
      <c r="AV81" s="34"/>
      <c r="AW81" s="36">
        <f>SUM(AU81,AV81)</f>
        <v>0</v>
      </c>
      <c r="AX81" s="33"/>
      <c r="AY81" s="34"/>
      <c r="AZ81" s="36">
        <f>SUM(AX81,AY81)</f>
        <v>0</v>
      </c>
      <c r="BA81" s="33"/>
      <c r="BB81" s="34"/>
      <c r="BC81" s="36">
        <f>SUM(BA81,BB81)</f>
        <v>0</v>
      </c>
      <c r="BD81" s="33"/>
      <c r="BE81" s="34"/>
      <c r="BF81" s="36">
        <f>SUM(BD81,BE81)</f>
        <v>0</v>
      </c>
      <c r="BG81" s="33"/>
      <c r="BH81" s="34"/>
      <c r="BI81" s="36">
        <f>SUM(BG81,BH81)</f>
        <v>0</v>
      </c>
      <c r="BJ81" s="33"/>
      <c r="BK81" s="34"/>
      <c r="BL81" s="36">
        <f>SUM(BJ81,BK81)</f>
        <v>0</v>
      </c>
      <c r="BM81" s="33"/>
      <c r="BN81" s="34"/>
      <c r="BO81" s="36">
        <f>SUM(BM81,BN81)</f>
        <v>0</v>
      </c>
      <c r="BP81" s="33"/>
      <c r="BQ81" s="34"/>
      <c r="BR81" s="36">
        <f>SUM(BP81,BQ81)</f>
        <v>0</v>
      </c>
      <c r="BS81" s="33"/>
      <c r="BT81" s="34"/>
      <c r="BU81" s="36">
        <f>SUM(BS81,BT81)</f>
        <v>0</v>
      </c>
      <c r="BV81" s="33"/>
      <c r="BW81" s="34"/>
      <c r="BX81" s="36">
        <f>SUM(BV81,BW81)</f>
        <v>0</v>
      </c>
      <c r="BY81" s="33"/>
      <c r="BZ81" s="34"/>
      <c r="CA81" s="36">
        <f>SUM(BY81,BZ81)</f>
        <v>0</v>
      </c>
      <c r="CB81" s="33">
        <f t="shared" si="19"/>
        <v>0</v>
      </c>
      <c r="CC81" s="34">
        <f t="shared" si="19"/>
        <v>0</v>
      </c>
      <c r="CD81" s="36">
        <f>SUM(CB81,CC81)</f>
        <v>0</v>
      </c>
      <c r="CE81" s="33">
        <v>0</v>
      </c>
      <c r="CF81" s="34">
        <v>0</v>
      </c>
      <c r="CG81" s="36">
        <f>SUM(CE81,CF81)</f>
        <v>0</v>
      </c>
      <c r="CH81" s="33">
        <v>0</v>
      </c>
      <c r="CI81" s="34">
        <v>0</v>
      </c>
      <c r="CJ81" s="36">
        <f>SUM(CH81,CI81)</f>
        <v>0</v>
      </c>
      <c r="CK81" s="33">
        <v>0</v>
      </c>
      <c r="CL81" s="34">
        <v>0</v>
      </c>
      <c r="CM81" s="36">
        <f>SUM(CK81,CL81)</f>
        <v>0</v>
      </c>
      <c r="CN81" s="33">
        <v>0</v>
      </c>
      <c r="CO81" s="34">
        <v>0</v>
      </c>
      <c r="CP81" s="36">
        <f>SUM(CN81,CO81)</f>
        <v>0</v>
      </c>
      <c r="CQ81" s="33">
        <v>0</v>
      </c>
      <c r="CR81" s="34">
        <v>0</v>
      </c>
      <c r="CS81" s="36">
        <f>SUM(CQ81,CR81)</f>
        <v>0</v>
      </c>
      <c r="CT81" s="33"/>
      <c r="CU81" s="34"/>
      <c r="CV81" s="36"/>
      <c r="CW81" s="33"/>
      <c r="CX81" s="34"/>
      <c r="CY81" s="36"/>
      <c r="CZ81" s="33"/>
      <c r="DA81" s="34"/>
      <c r="DB81" s="36"/>
      <c r="DC81" s="33"/>
      <c r="DD81" s="34"/>
      <c r="DE81" s="36"/>
      <c r="DF81" s="33"/>
      <c r="DG81" s="34"/>
      <c r="DH81" s="36"/>
      <c r="DI81" s="33"/>
      <c r="DJ81" s="34"/>
      <c r="DK81" s="36"/>
      <c r="DL81" s="33"/>
      <c r="DM81" s="34"/>
      <c r="DN81" s="36"/>
      <c r="DO81" s="33">
        <f t="shared" si="20"/>
        <v>0</v>
      </c>
      <c r="DP81" s="34">
        <f t="shared" si="93"/>
        <v>0</v>
      </c>
      <c r="DQ81" s="36">
        <f>SUM(DO81,DP81)</f>
        <v>0</v>
      </c>
    </row>
    <row r="82" spans="2:121" x14ac:dyDescent="0.25">
      <c r="B82" s="182"/>
      <c r="C82" s="174"/>
      <c r="D82" s="79" t="s">
        <v>51</v>
      </c>
      <c r="E82" s="33"/>
      <c r="F82" s="34"/>
      <c r="G82" s="36">
        <f t="shared" si="104"/>
        <v>0</v>
      </c>
      <c r="H82" s="33"/>
      <c r="I82" s="34">
        <v>6763.358778626005</v>
      </c>
      <c r="J82" s="36">
        <f>SUM(H82,I82)</f>
        <v>6763.358778626005</v>
      </c>
      <c r="K82" s="33"/>
      <c r="L82" s="34">
        <v>10054.274809160383</v>
      </c>
      <c r="M82" s="36">
        <f t="shared" si="105"/>
        <v>10054.274809160383</v>
      </c>
      <c r="N82" s="33"/>
      <c r="O82" s="34">
        <v>8969.4656488550299</v>
      </c>
      <c r="P82" s="36">
        <f>SUM(N82,O82)</f>
        <v>8969.4656488550299</v>
      </c>
      <c r="Q82" s="33"/>
      <c r="R82" s="34">
        <v>7252.7480916031082</v>
      </c>
      <c r="S82" s="36">
        <f>SUM(Q82,R82)</f>
        <v>7252.7480916031082</v>
      </c>
      <c r="T82" s="33"/>
      <c r="U82" s="34">
        <v>6251.908396946611</v>
      </c>
      <c r="V82" s="36">
        <f>SUM(T82,U82)</f>
        <v>6251.908396946611</v>
      </c>
      <c r="W82" s="33"/>
      <c r="X82" s="34">
        <v>91.6030534351152</v>
      </c>
      <c r="Y82" s="36">
        <f>SUM(W82,X82)</f>
        <v>91.6030534351152</v>
      </c>
      <c r="Z82" s="33"/>
      <c r="AA82" s="34">
        <v>8392.8053435115144</v>
      </c>
      <c r="AB82" s="36">
        <f>SUM(Z82,AA82)</f>
        <v>8392.8053435115144</v>
      </c>
      <c r="AC82" s="33"/>
      <c r="AD82" s="34">
        <v>9160.3053435115198</v>
      </c>
      <c r="AE82" s="36">
        <f>SUM(AC82,AD82)</f>
        <v>9160.3053435115198</v>
      </c>
      <c r="AF82" s="33"/>
      <c r="AG82" s="34">
        <v>6122.1374045801986</v>
      </c>
      <c r="AH82" s="36">
        <f>SUM(AF82,AG82)</f>
        <v>6122.1374045801986</v>
      </c>
      <c r="AI82" s="33"/>
      <c r="AJ82" s="34">
        <v>6145.0381679389775</v>
      </c>
      <c r="AK82" s="36">
        <f>SUM(AI82,AJ82)</f>
        <v>6145.0381679389775</v>
      </c>
      <c r="AL82" s="33"/>
      <c r="AM82" s="34">
        <v>6183.2061068702769</v>
      </c>
      <c r="AN82" s="36">
        <f>SUM(AL82,AM82)</f>
        <v>6183.2061068702769</v>
      </c>
      <c r="AO82" s="33">
        <f t="shared" si="18"/>
        <v>0</v>
      </c>
      <c r="AP82" s="34">
        <f t="shared" si="92"/>
        <v>75386.851145038745</v>
      </c>
      <c r="AQ82" s="36">
        <f>SUM(AO82,AP82)</f>
        <v>75386.851145038745</v>
      </c>
      <c r="AR82" s="33"/>
      <c r="AS82" s="34">
        <v>9160.3053440000003</v>
      </c>
      <c r="AT82" s="36">
        <f>SUM(AR82,AS82)</f>
        <v>9160.3053440000003</v>
      </c>
      <c r="AU82" s="33"/>
      <c r="AV82" s="34">
        <v>9161.1068699999996</v>
      </c>
      <c r="AW82" s="36">
        <f>SUM(AU82,AV82)</f>
        <v>9161.1068699999996</v>
      </c>
      <c r="AX82" s="33"/>
      <c r="AY82" s="34"/>
      <c r="AZ82" s="36">
        <f>SUM(AX82,AY82)</f>
        <v>0</v>
      </c>
      <c r="BA82" s="33"/>
      <c r="BB82" s="34">
        <v>9160.3053440000003</v>
      </c>
      <c r="BC82" s="36">
        <f>SUM(BA82,BB82)</f>
        <v>9160.3053440000003</v>
      </c>
      <c r="BD82" s="33"/>
      <c r="BE82" s="34">
        <v>9160.3053440000003</v>
      </c>
      <c r="BF82" s="36">
        <f>SUM(BD82,BE82)</f>
        <v>9160.3053440000003</v>
      </c>
      <c r="BG82" s="33"/>
      <c r="BH82" s="34">
        <v>6122.1374050000004</v>
      </c>
      <c r="BI82" s="36">
        <f>SUM(BG82,BH82)</f>
        <v>6122.1374050000004</v>
      </c>
      <c r="BJ82" s="33"/>
      <c r="BK82" s="34">
        <v>9160.305343</v>
      </c>
      <c r="BL82" s="36">
        <f>SUM(BJ82,BK82)</f>
        <v>9160.305343</v>
      </c>
      <c r="BM82" s="33"/>
      <c r="BN82" s="34">
        <v>9160.3053440000003</v>
      </c>
      <c r="BO82" s="36">
        <f>SUM(BM82,BN82)</f>
        <v>9160.3053440000003</v>
      </c>
      <c r="BP82" s="33"/>
      <c r="BQ82" s="34">
        <v>9160.305343</v>
      </c>
      <c r="BR82" s="36">
        <f>SUM(BP82,BQ82)</f>
        <v>9160.305343</v>
      </c>
      <c r="BS82" s="33"/>
      <c r="BT82" s="34">
        <v>9160.3053419999997</v>
      </c>
      <c r="BU82" s="36">
        <f>SUM(BS82,BT82)</f>
        <v>9160.3053419999997</v>
      </c>
      <c r="BV82" s="33"/>
      <c r="BW82" s="34">
        <v>9160.3053440000003</v>
      </c>
      <c r="BX82" s="36">
        <f>SUM(BV82,BW82)</f>
        <v>9160.3053440000003</v>
      </c>
      <c r="BY82" s="33"/>
      <c r="BZ82" s="34">
        <v>6106.8702290000001</v>
      </c>
      <c r="CA82" s="36">
        <f>SUM(BY82,BZ82)</f>
        <v>6106.8702290000001</v>
      </c>
      <c r="CB82" s="33">
        <f t="shared" si="19"/>
        <v>0</v>
      </c>
      <c r="CC82" s="34">
        <f t="shared" si="19"/>
        <v>94672.557251999999</v>
      </c>
      <c r="CD82" s="36">
        <f>SUM(CB82,CC82)</f>
        <v>94672.557251999999</v>
      </c>
      <c r="CE82" s="33">
        <v>507.63</v>
      </c>
      <c r="CF82" s="34">
        <v>12026.717559999999</v>
      </c>
      <c r="CG82" s="36">
        <f>SUM(CE82,CF82)</f>
        <v>12534.347559999998</v>
      </c>
      <c r="CH82" s="33">
        <v>446.5648855</v>
      </c>
      <c r="CI82" s="34">
        <v>9974.3816790000001</v>
      </c>
      <c r="CJ82" s="36">
        <f>SUM(CH82,CI82)</f>
        <v>10420.9465645</v>
      </c>
      <c r="CK82" s="33">
        <v>473.28244269999999</v>
      </c>
      <c r="CL82" s="34">
        <v>9064.8854960000008</v>
      </c>
      <c r="CM82" s="36">
        <f>SUM(CK82,CL82)</f>
        <v>9538.1679387000004</v>
      </c>
      <c r="CN82" s="33">
        <v>557.25190840000005</v>
      </c>
      <c r="CO82" s="34">
        <v>8557.2519080000002</v>
      </c>
      <c r="CP82" s="36">
        <f>SUM(CN82,CO82)</f>
        <v>9114.5038163999998</v>
      </c>
      <c r="CQ82" s="33">
        <v>522.90076339999996</v>
      </c>
      <c r="CR82" s="34">
        <v>6122.1374050000004</v>
      </c>
      <c r="CS82" s="36">
        <f>SUM(CQ82,CR82)</f>
        <v>6645.0381684000004</v>
      </c>
      <c r="CT82" s="33"/>
      <c r="CU82" s="34"/>
      <c r="CV82" s="36"/>
      <c r="CW82" s="33"/>
      <c r="CX82" s="34"/>
      <c r="CY82" s="36"/>
      <c r="CZ82" s="33"/>
      <c r="DA82" s="34"/>
      <c r="DB82" s="36"/>
      <c r="DC82" s="33"/>
      <c r="DD82" s="34"/>
      <c r="DE82" s="36"/>
      <c r="DF82" s="33"/>
      <c r="DG82" s="34"/>
      <c r="DH82" s="36"/>
      <c r="DI82" s="33"/>
      <c r="DJ82" s="34"/>
      <c r="DK82" s="36"/>
      <c r="DL82" s="33"/>
      <c r="DM82" s="34"/>
      <c r="DN82" s="36"/>
      <c r="DO82" s="33">
        <f t="shared" si="20"/>
        <v>2507.63</v>
      </c>
      <c r="DP82" s="34">
        <f t="shared" si="93"/>
        <v>45745.374047999998</v>
      </c>
      <c r="DQ82" s="36">
        <f>SUM(DO82,DP82)</f>
        <v>48253.004047999995</v>
      </c>
    </row>
    <row r="83" spans="2:121" x14ac:dyDescent="0.25">
      <c r="B83" s="182"/>
      <c r="C83" s="174"/>
      <c r="D83" s="80" t="s">
        <v>52</v>
      </c>
      <c r="E83" s="40">
        <f t="shared" ref="E83:AN83" si="106">+SUM(E80:E82)</f>
        <v>0</v>
      </c>
      <c r="F83" s="41">
        <f t="shared" si="106"/>
        <v>0</v>
      </c>
      <c r="G83" s="42">
        <f t="shared" si="106"/>
        <v>0</v>
      </c>
      <c r="H83" s="40">
        <f t="shared" si="106"/>
        <v>0</v>
      </c>
      <c r="I83" s="41">
        <f t="shared" si="106"/>
        <v>6763.358778626005</v>
      </c>
      <c r="J83" s="42">
        <f t="shared" si="106"/>
        <v>6763.358778626005</v>
      </c>
      <c r="K83" s="40">
        <f t="shared" si="106"/>
        <v>0</v>
      </c>
      <c r="L83" s="41">
        <f t="shared" si="106"/>
        <v>10054.274809160383</v>
      </c>
      <c r="M83" s="42">
        <f t="shared" si="106"/>
        <v>10054.274809160383</v>
      </c>
      <c r="N83" s="40">
        <f t="shared" si="106"/>
        <v>0</v>
      </c>
      <c r="O83" s="41">
        <f t="shared" si="106"/>
        <v>8969.4656488550299</v>
      </c>
      <c r="P83" s="42">
        <f t="shared" si="106"/>
        <v>8969.4656488550299</v>
      </c>
      <c r="Q83" s="40">
        <f t="shared" si="106"/>
        <v>0</v>
      </c>
      <c r="R83" s="41">
        <f t="shared" si="106"/>
        <v>7252.7480916031082</v>
      </c>
      <c r="S83" s="42">
        <f t="shared" si="106"/>
        <v>7252.7480916031082</v>
      </c>
      <c r="T83" s="40">
        <f t="shared" si="106"/>
        <v>0</v>
      </c>
      <c r="U83" s="41">
        <f t="shared" si="106"/>
        <v>6251.908396946611</v>
      </c>
      <c r="V83" s="42">
        <f t="shared" si="106"/>
        <v>6251.908396946611</v>
      </c>
      <c r="W83" s="40">
        <f t="shared" si="106"/>
        <v>0</v>
      </c>
      <c r="X83" s="41">
        <f t="shared" si="106"/>
        <v>91.6030534351152</v>
      </c>
      <c r="Y83" s="42">
        <f t="shared" si="106"/>
        <v>91.6030534351152</v>
      </c>
      <c r="Z83" s="40">
        <f t="shared" si="106"/>
        <v>0</v>
      </c>
      <c r="AA83" s="41">
        <f t="shared" si="106"/>
        <v>8392.8053435115144</v>
      </c>
      <c r="AB83" s="42">
        <f t="shared" si="106"/>
        <v>8392.8053435115144</v>
      </c>
      <c r="AC83" s="40">
        <f t="shared" si="106"/>
        <v>0</v>
      </c>
      <c r="AD83" s="41">
        <f t="shared" si="106"/>
        <v>9160.3053435115198</v>
      </c>
      <c r="AE83" s="42">
        <f t="shared" si="106"/>
        <v>9160.3053435115198</v>
      </c>
      <c r="AF83" s="40">
        <f t="shared" si="106"/>
        <v>0</v>
      </c>
      <c r="AG83" s="41">
        <f t="shared" si="106"/>
        <v>6122.1374045801986</v>
      </c>
      <c r="AH83" s="42">
        <f t="shared" si="106"/>
        <v>6122.1374045801986</v>
      </c>
      <c r="AI83" s="40">
        <f t="shared" si="106"/>
        <v>0</v>
      </c>
      <c r="AJ83" s="41">
        <f t="shared" si="106"/>
        <v>6145.0381679389775</v>
      </c>
      <c r="AK83" s="42">
        <f t="shared" si="106"/>
        <v>6145.0381679389775</v>
      </c>
      <c r="AL83" s="40">
        <f t="shared" si="106"/>
        <v>0</v>
      </c>
      <c r="AM83" s="41">
        <f t="shared" si="106"/>
        <v>6183.2061068702769</v>
      </c>
      <c r="AN83" s="42">
        <f t="shared" si="106"/>
        <v>6183.2061068702769</v>
      </c>
      <c r="AO83" s="40">
        <f t="shared" si="18"/>
        <v>0</v>
      </c>
      <c r="AP83" s="41">
        <f t="shared" si="92"/>
        <v>75386.851145038745</v>
      </c>
      <c r="AQ83" s="42">
        <f>+SUM(AQ80:AQ82)</f>
        <v>75386.851145038745</v>
      </c>
      <c r="AR83" s="40">
        <f t="shared" ref="AR83:CA83" si="107">+SUM(AR80:AR82)</f>
        <v>0</v>
      </c>
      <c r="AS83" s="41">
        <f t="shared" si="107"/>
        <v>9160.3053440000003</v>
      </c>
      <c r="AT83" s="42">
        <f t="shared" si="107"/>
        <v>9160.3053440000003</v>
      </c>
      <c r="AU83" s="40">
        <f t="shared" si="107"/>
        <v>0</v>
      </c>
      <c r="AV83" s="41">
        <f t="shared" si="107"/>
        <v>9161.1068699999996</v>
      </c>
      <c r="AW83" s="42">
        <f t="shared" si="107"/>
        <v>9161.1068699999996</v>
      </c>
      <c r="AX83" s="40">
        <f t="shared" si="107"/>
        <v>0</v>
      </c>
      <c r="AY83" s="41">
        <f t="shared" si="107"/>
        <v>0</v>
      </c>
      <c r="AZ83" s="42">
        <f t="shared" si="107"/>
        <v>0</v>
      </c>
      <c r="BA83" s="40">
        <f t="shared" si="107"/>
        <v>0</v>
      </c>
      <c r="BB83" s="41">
        <f t="shared" si="107"/>
        <v>9160.3053440000003</v>
      </c>
      <c r="BC83" s="42">
        <f t="shared" si="107"/>
        <v>9160.3053440000003</v>
      </c>
      <c r="BD83" s="40">
        <f t="shared" si="107"/>
        <v>0</v>
      </c>
      <c r="BE83" s="41">
        <f t="shared" si="107"/>
        <v>9160.3053440000003</v>
      </c>
      <c r="BF83" s="42">
        <f t="shared" si="107"/>
        <v>9160.3053440000003</v>
      </c>
      <c r="BG83" s="40">
        <f t="shared" si="107"/>
        <v>0</v>
      </c>
      <c r="BH83" s="41">
        <f t="shared" si="107"/>
        <v>6122.1374050000004</v>
      </c>
      <c r="BI83" s="42">
        <f t="shared" si="107"/>
        <v>6122.1374050000004</v>
      </c>
      <c r="BJ83" s="40">
        <f t="shared" si="107"/>
        <v>0</v>
      </c>
      <c r="BK83" s="41">
        <f t="shared" si="107"/>
        <v>9160.305343</v>
      </c>
      <c r="BL83" s="42">
        <f t="shared" si="107"/>
        <v>9160.305343</v>
      </c>
      <c r="BM83" s="40">
        <f t="shared" si="107"/>
        <v>0</v>
      </c>
      <c r="BN83" s="41">
        <f t="shared" si="107"/>
        <v>9160.3053440000003</v>
      </c>
      <c r="BO83" s="42">
        <f t="shared" si="107"/>
        <v>9160.3053440000003</v>
      </c>
      <c r="BP83" s="40">
        <f t="shared" si="107"/>
        <v>0</v>
      </c>
      <c r="BQ83" s="41">
        <f t="shared" si="107"/>
        <v>9160.305343</v>
      </c>
      <c r="BR83" s="42">
        <f t="shared" si="107"/>
        <v>9160.305343</v>
      </c>
      <c r="BS83" s="40">
        <f t="shared" si="107"/>
        <v>0</v>
      </c>
      <c r="BT83" s="41">
        <f t="shared" si="107"/>
        <v>9160.3053419999997</v>
      </c>
      <c r="BU83" s="42">
        <f t="shared" si="107"/>
        <v>9160.3053419999997</v>
      </c>
      <c r="BV83" s="40">
        <f t="shared" si="107"/>
        <v>0</v>
      </c>
      <c r="BW83" s="41">
        <f t="shared" si="107"/>
        <v>9160.3053440000003</v>
      </c>
      <c r="BX83" s="42">
        <f t="shared" si="107"/>
        <v>9160.3053440000003</v>
      </c>
      <c r="BY83" s="40">
        <f t="shared" si="107"/>
        <v>0</v>
      </c>
      <c r="BZ83" s="41">
        <f t="shared" si="107"/>
        <v>6106.8702290000001</v>
      </c>
      <c r="CA83" s="42">
        <f t="shared" si="107"/>
        <v>6106.8702290000001</v>
      </c>
      <c r="CB83" s="40">
        <f t="shared" si="19"/>
        <v>0</v>
      </c>
      <c r="CC83" s="41">
        <f t="shared" si="19"/>
        <v>94672.557251999999</v>
      </c>
      <c r="CD83" s="42">
        <f>+SUM(CD80:CD82)</f>
        <v>94672.557251999999</v>
      </c>
      <c r="CE83" s="40">
        <f t="shared" ref="CE83:DN83" si="108">+SUM(CE80:CE82)</f>
        <v>507.63</v>
      </c>
      <c r="CF83" s="41">
        <f t="shared" si="108"/>
        <v>12026.717559999999</v>
      </c>
      <c r="CG83" s="42">
        <f t="shared" si="108"/>
        <v>12534.347559999998</v>
      </c>
      <c r="CH83" s="40">
        <f t="shared" si="108"/>
        <v>446.5648855</v>
      </c>
      <c r="CI83" s="41">
        <f t="shared" si="108"/>
        <v>9974.3816790000001</v>
      </c>
      <c r="CJ83" s="42">
        <f t="shared" si="108"/>
        <v>10420.9465645</v>
      </c>
      <c r="CK83" s="40">
        <f t="shared" si="108"/>
        <v>473.28244269999999</v>
      </c>
      <c r="CL83" s="41">
        <f t="shared" si="108"/>
        <v>9064.8854960000008</v>
      </c>
      <c r="CM83" s="42">
        <f t="shared" si="108"/>
        <v>9538.1679387000004</v>
      </c>
      <c r="CN83" s="40">
        <f t="shared" si="108"/>
        <v>557.25190840000005</v>
      </c>
      <c r="CO83" s="41">
        <f t="shared" si="108"/>
        <v>8557.2519080000002</v>
      </c>
      <c r="CP83" s="42">
        <f t="shared" si="108"/>
        <v>9114.5038163999998</v>
      </c>
      <c r="CQ83" s="40">
        <f t="shared" si="108"/>
        <v>522.90076339999996</v>
      </c>
      <c r="CR83" s="41">
        <f t="shared" si="108"/>
        <v>6122.1374050000004</v>
      </c>
      <c r="CS83" s="42">
        <f t="shared" si="108"/>
        <v>6645.0381684000004</v>
      </c>
      <c r="CT83" s="40">
        <f t="shared" si="108"/>
        <v>0</v>
      </c>
      <c r="CU83" s="41">
        <f t="shared" si="108"/>
        <v>0</v>
      </c>
      <c r="CV83" s="42">
        <f t="shared" si="108"/>
        <v>0</v>
      </c>
      <c r="CW83" s="40">
        <f t="shared" si="108"/>
        <v>0</v>
      </c>
      <c r="CX83" s="41">
        <f t="shared" si="108"/>
        <v>0</v>
      </c>
      <c r="CY83" s="42">
        <f t="shared" si="108"/>
        <v>0</v>
      </c>
      <c r="CZ83" s="40">
        <f t="shared" si="108"/>
        <v>0</v>
      </c>
      <c r="DA83" s="41">
        <f t="shared" si="108"/>
        <v>0</v>
      </c>
      <c r="DB83" s="42">
        <f t="shared" si="108"/>
        <v>0</v>
      </c>
      <c r="DC83" s="40">
        <f t="shared" si="108"/>
        <v>0</v>
      </c>
      <c r="DD83" s="41">
        <f t="shared" si="108"/>
        <v>0</v>
      </c>
      <c r="DE83" s="42">
        <f t="shared" si="108"/>
        <v>0</v>
      </c>
      <c r="DF83" s="40">
        <f t="shared" si="108"/>
        <v>0</v>
      </c>
      <c r="DG83" s="41">
        <f t="shared" si="108"/>
        <v>0</v>
      </c>
      <c r="DH83" s="42">
        <f t="shared" si="108"/>
        <v>0</v>
      </c>
      <c r="DI83" s="40">
        <f t="shared" si="108"/>
        <v>0</v>
      </c>
      <c r="DJ83" s="41">
        <f t="shared" si="108"/>
        <v>0</v>
      </c>
      <c r="DK83" s="42">
        <f t="shared" si="108"/>
        <v>0</v>
      </c>
      <c r="DL83" s="40">
        <f t="shared" si="108"/>
        <v>0</v>
      </c>
      <c r="DM83" s="41">
        <f t="shared" si="108"/>
        <v>0</v>
      </c>
      <c r="DN83" s="42">
        <f t="shared" si="108"/>
        <v>0</v>
      </c>
      <c r="DO83" s="40">
        <f t="shared" si="20"/>
        <v>2507.63</v>
      </c>
      <c r="DP83" s="41">
        <f t="shared" si="93"/>
        <v>45745.374047999998</v>
      </c>
      <c r="DQ83" s="42">
        <f>+SUM(DQ80:DQ82)</f>
        <v>48253.004047999995</v>
      </c>
    </row>
    <row r="84" spans="2:121" ht="14.45" customHeight="1" x14ac:dyDescent="0.25">
      <c r="B84" s="182"/>
      <c r="C84" s="174"/>
      <c r="D84" s="81" t="s">
        <v>53</v>
      </c>
      <c r="E84" s="43"/>
      <c r="F84" s="38"/>
      <c r="G84" s="44"/>
      <c r="H84" s="43"/>
      <c r="I84" s="38"/>
      <c r="J84" s="44"/>
      <c r="K84" s="43"/>
      <c r="L84" s="38"/>
      <c r="M84" s="44"/>
      <c r="N84" s="43"/>
      <c r="O84" s="38"/>
      <c r="P84" s="44"/>
      <c r="Q84" s="43"/>
      <c r="R84" s="38"/>
      <c r="S84" s="44"/>
      <c r="T84" s="43"/>
      <c r="U84" s="38"/>
      <c r="V84" s="44"/>
      <c r="W84" s="43"/>
      <c r="X84" s="38"/>
      <c r="Y84" s="44"/>
      <c r="Z84" s="43"/>
      <c r="AA84" s="38"/>
      <c r="AB84" s="44"/>
      <c r="AC84" s="43"/>
      <c r="AD84" s="38"/>
      <c r="AE84" s="44"/>
      <c r="AF84" s="43"/>
      <c r="AG84" s="38"/>
      <c r="AH84" s="44"/>
      <c r="AI84" s="43"/>
      <c r="AJ84" s="38"/>
      <c r="AK84" s="44"/>
      <c r="AL84" s="43"/>
      <c r="AM84" s="38"/>
      <c r="AN84" s="44"/>
      <c r="AO84" s="43">
        <f t="shared" ref="AO84:AO147" si="109">E84+H84+K84+N84+Q84+T84+W84+Z84+AC84+AF84+AI84+AL84</f>
        <v>0</v>
      </c>
      <c r="AP84" s="38">
        <f t="shared" si="92"/>
        <v>0</v>
      </c>
      <c r="AQ84" s="44"/>
      <c r="AR84" s="43"/>
      <c r="AS84" s="38"/>
      <c r="AT84" s="44"/>
      <c r="AU84" s="43"/>
      <c r="AV84" s="38"/>
      <c r="AW84" s="44"/>
      <c r="AX84" s="43"/>
      <c r="AY84" s="38"/>
      <c r="AZ84" s="44"/>
      <c r="BA84" s="43"/>
      <c r="BB84" s="38"/>
      <c r="BC84" s="44"/>
      <c r="BD84" s="43"/>
      <c r="BE84" s="38"/>
      <c r="BF84" s="44"/>
      <c r="BG84" s="43"/>
      <c r="BH84" s="38"/>
      <c r="BI84" s="44"/>
      <c r="BJ84" s="43"/>
      <c r="BK84" s="38"/>
      <c r="BL84" s="44"/>
      <c r="BM84" s="43"/>
      <c r="BN84" s="38"/>
      <c r="BO84" s="44"/>
      <c r="BP84" s="43"/>
      <c r="BQ84" s="38"/>
      <c r="BR84" s="44"/>
      <c r="BS84" s="43"/>
      <c r="BT84" s="38"/>
      <c r="BU84" s="44"/>
      <c r="BV84" s="43"/>
      <c r="BW84" s="38"/>
      <c r="BX84" s="44"/>
      <c r="BY84" s="43"/>
      <c r="BZ84" s="38"/>
      <c r="CA84" s="44"/>
      <c r="CB84" s="43">
        <f t="shared" ref="CB84:CC147" si="110">AR84+AU84+AX84+BA84+BD84+BG84+BJ84+BM84+BP84+BS84+BV84+BY84</f>
        <v>0</v>
      </c>
      <c r="CC84" s="38">
        <f t="shared" si="110"/>
        <v>0</v>
      </c>
      <c r="CD84" s="44"/>
      <c r="CE84" s="43"/>
      <c r="CF84" s="38"/>
      <c r="CG84" s="44"/>
      <c r="CH84" s="43"/>
      <c r="CI84" s="38"/>
      <c r="CJ84" s="44"/>
      <c r="CK84" s="43"/>
      <c r="CL84" s="38"/>
      <c r="CM84" s="44"/>
      <c r="CN84" s="43"/>
      <c r="CO84" s="38"/>
      <c r="CP84" s="44"/>
      <c r="CQ84" s="43"/>
      <c r="CR84" s="38"/>
      <c r="CS84" s="44"/>
      <c r="CT84" s="43"/>
      <c r="CU84" s="38"/>
      <c r="CV84" s="44"/>
      <c r="CW84" s="43"/>
      <c r="CX84" s="38"/>
      <c r="CY84" s="44"/>
      <c r="CZ84" s="43"/>
      <c r="DA84" s="38"/>
      <c r="DB84" s="44"/>
      <c r="DC84" s="43"/>
      <c r="DD84" s="38"/>
      <c r="DE84" s="44"/>
      <c r="DF84" s="43"/>
      <c r="DG84" s="38"/>
      <c r="DH84" s="44"/>
      <c r="DI84" s="43"/>
      <c r="DJ84" s="38"/>
      <c r="DK84" s="44"/>
      <c r="DL84" s="43"/>
      <c r="DM84" s="38"/>
      <c r="DN84" s="44"/>
      <c r="DO84" s="43">
        <f t="shared" ref="DO84:DO147" si="111">CE84+CH84+CK84+CN84+CQ84+CT84+CW84+CZ84+DC84+DF84+DI84+DL84</f>
        <v>0</v>
      </c>
      <c r="DP84" s="38">
        <f t="shared" si="93"/>
        <v>0</v>
      </c>
      <c r="DQ84" s="44"/>
    </row>
    <row r="85" spans="2:121" x14ac:dyDescent="0.25">
      <c r="B85" s="182"/>
      <c r="C85" s="174"/>
      <c r="D85" s="79" t="s">
        <v>54</v>
      </c>
      <c r="E85" s="33"/>
      <c r="F85" s="34"/>
      <c r="G85" s="36">
        <f t="shared" ref="G85:G89" si="112">SUM(E85:F85)</f>
        <v>0</v>
      </c>
      <c r="H85" s="33"/>
      <c r="I85" s="34"/>
      <c r="J85" s="36">
        <v>0</v>
      </c>
      <c r="K85" s="33"/>
      <c r="L85" s="34"/>
      <c r="M85" s="36">
        <v>0</v>
      </c>
      <c r="N85" s="33"/>
      <c r="O85" s="34"/>
      <c r="P85" s="36">
        <v>0</v>
      </c>
      <c r="Q85" s="33"/>
      <c r="R85" s="34"/>
      <c r="S85" s="36">
        <v>0</v>
      </c>
      <c r="T85" s="33"/>
      <c r="U85" s="34"/>
      <c r="V85" s="36">
        <v>0</v>
      </c>
      <c r="W85" s="33"/>
      <c r="X85" s="34"/>
      <c r="Y85" s="36">
        <v>0</v>
      </c>
      <c r="Z85" s="33"/>
      <c r="AA85" s="34"/>
      <c r="AB85" s="36">
        <f>SUM(Z85,AA85)</f>
        <v>0</v>
      </c>
      <c r="AC85" s="33"/>
      <c r="AD85" s="34"/>
      <c r="AE85" s="36">
        <f>SUM(AC85,AD85)</f>
        <v>0</v>
      </c>
      <c r="AF85" s="33"/>
      <c r="AG85" s="34"/>
      <c r="AH85" s="36">
        <f>SUM(AF85,AG85)</f>
        <v>0</v>
      </c>
      <c r="AI85" s="33"/>
      <c r="AJ85" s="34"/>
      <c r="AK85" s="36">
        <f>SUM(AI85,AJ85)</f>
        <v>0</v>
      </c>
      <c r="AL85" s="33"/>
      <c r="AM85" s="34"/>
      <c r="AN85" s="36">
        <f>SUM(AL85,AM85)</f>
        <v>0</v>
      </c>
      <c r="AO85" s="33">
        <f t="shared" si="109"/>
        <v>0</v>
      </c>
      <c r="AP85" s="34">
        <f t="shared" si="92"/>
        <v>0</v>
      </c>
      <c r="AQ85" s="36">
        <f>SUM(AO85,AP85)</f>
        <v>0</v>
      </c>
      <c r="AR85" s="33"/>
      <c r="AS85" s="34"/>
      <c r="AT85" s="36">
        <f>SUM(AR85,AS85)</f>
        <v>0</v>
      </c>
      <c r="AU85" s="33"/>
      <c r="AV85" s="34"/>
      <c r="AW85" s="36">
        <f>SUM(AU85,AV85)</f>
        <v>0</v>
      </c>
      <c r="AX85" s="33"/>
      <c r="AY85" s="34"/>
      <c r="AZ85" s="36">
        <f>SUM(AX85,AY85)</f>
        <v>0</v>
      </c>
      <c r="BA85" s="33"/>
      <c r="BB85" s="34"/>
      <c r="BC85" s="36">
        <f>SUM(BA85,BB85)</f>
        <v>0</v>
      </c>
      <c r="BD85" s="33"/>
      <c r="BE85" s="34"/>
      <c r="BF85" s="36">
        <f>SUM(BD85,BE85)</f>
        <v>0</v>
      </c>
      <c r="BG85" s="33"/>
      <c r="BH85" s="34"/>
      <c r="BI85" s="36">
        <f>SUM(BG85,BH85)</f>
        <v>0</v>
      </c>
      <c r="BJ85" s="33"/>
      <c r="BK85" s="34"/>
      <c r="BL85" s="36">
        <f>SUM(BJ85,BK85)</f>
        <v>0</v>
      </c>
      <c r="BM85" s="33"/>
      <c r="BN85" s="34"/>
      <c r="BO85" s="36">
        <f>SUM(BM85,BN85)</f>
        <v>0</v>
      </c>
      <c r="BP85" s="33"/>
      <c r="BQ85" s="34"/>
      <c r="BR85" s="36">
        <f>SUM(BP85,BQ85)</f>
        <v>0</v>
      </c>
      <c r="BS85" s="33"/>
      <c r="BT85" s="34"/>
      <c r="BU85" s="36">
        <f>SUM(BS85,BT85)</f>
        <v>0</v>
      </c>
      <c r="BV85" s="33"/>
      <c r="BW85" s="34"/>
      <c r="BX85" s="36">
        <f>SUM(BV85,BW85)</f>
        <v>0</v>
      </c>
      <c r="BY85" s="33"/>
      <c r="BZ85" s="34"/>
      <c r="CA85" s="36">
        <f>SUM(BY85,BZ85)</f>
        <v>0</v>
      </c>
      <c r="CB85" s="33">
        <f t="shared" si="110"/>
        <v>0</v>
      </c>
      <c r="CC85" s="34">
        <f t="shared" si="110"/>
        <v>0</v>
      </c>
      <c r="CD85" s="36">
        <f>SUM(CB85,CC85)</f>
        <v>0</v>
      </c>
      <c r="CE85" s="33">
        <v>0</v>
      </c>
      <c r="CF85" s="34">
        <v>0</v>
      </c>
      <c r="CG85" s="36">
        <v>0</v>
      </c>
      <c r="CH85" s="33">
        <v>0</v>
      </c>
      <c r="CI85" s="34">
        <v>0</v>
      </c>
      <c r="CJ85" s="36">
        <f>SUM(CH85,CI85)</f>
        <v>0</v>
      </c>
      <c r="CK85" s="33">
        <v>0</v>
      </c>
      <c r="CL85" s="34">
        <v>0</v>
      </c>
      <c r="CM85" s="36">
        <f>SUM(CK85,CL85)</f>
        <v>0</v>
      </c>
      <c r="CN85" s="33">
        <v>0</v>
      </c>
      <c r="CO85" s="34">
        <v>0</v>
      </c>
      <c r="CP85" s="36">
        <f>SUM(CN85,CO85)</f>
        <v>0</v>
      </c>
      <c r="CQ85" s="33">
        <v>0</v>
      </c>
      <c r="CR85" s="34">
        <v>0</v>
      </c>
      <c r="CS85" s="36">
        <f>SUM(CQ85,CR85)</f>
        <v>0</v>
      </c>
      <c r="CT85" s="33"/>
      <c r="CU85" s="34"/>
      <c r="CV85" s="36"/>
      <c r="CW85" s="33"/>
      <c r="CX85" s="34"/>
      <c r="CY85" s="36"/>
      <c r="CZ85" s="33"/>
      <c r="DA85" s="34"/>
      <c r="DB85" s="36"/>
      <c r="DC85" s="33"/>
      <c r="DD85" s="34"/>
      <c r="DE85" s="36"/>
      <c r="DF85" s="33"/>
      <c r="DG85" s="34"/>
      <c r="DH85" s="36"/>
      <c r="DI85" s="33"/>
      <c r="DJ85" s="34"/>
      <c r="DK85" s="36"/>
      <c r="DL85" s="33"/>
      <c r="DM85" s="34"/>
      <c r="DN85" s="36"/>
      <c r="DO85" s="33">
        <f t="shared" si="111"/>
        <v>0</v>
      </c>
      <c r="DP85" s="34">
        <f t="shared" si="93"/>
        <v>0</v>
      </c>
      <c r="DQ85" s="36">
        <f>SUM(DO85,DP85)</f>
        <v>0</v>
      </c>
    </row>
    <row r="86" spans="2:121" x14ac:dyDescent="0.25">
      <c r="B86" s="182"/>
      <c r="C86" s="174"/>
      <c r="D86" s="79" t="s">
        <v>55</v>
      </c>
      <c r="E86" s="33"/>
      <c r="F86" s="34"/>
      <c r="G86" s="36">
        <f t="shared" si="112"/>
        <v>0</v>
      </c>
      <c r="H86" s="33"/>
      <c r="I86" s="34"/>
      <c r="J86" s="36">
        <f>SUM(H86,I86)</f>
        <v>0</v>
      </c>
      <c r="K86" s="33"/>
      <c r="L86" s="34"/>
      <c r="M86" s="36">
        <f>SUM(K86,L86)</f>
        <v>0</v>
      </c>
      <c r="N86" s="33"/>
      <c r="O86" s="34"/>
      <c r="P86" s="36">
        <f>SUM(N86,O86)</f>
        <v>0</v>
      </c>
      <c r="Q86" s="33"/>
      <c r="R86" s="34"/>
      <c r="S86" s="36">
        <f>SUM(Q86,R86)</f>
        <v>0</v>
      </c>
      <c r="T86" s="33"/>
      <c r="U86" s="34"/>
      <c r="V86" s="36">
        <f>SUM(T86,U86)</f>
        <v>0</v>
      </c>
      <c r="W86" s="33"/>
      <c r="X86" s="34"/>
      <c r="Y86" s="36">
        <f>SUM(W86,X86)</f>
        <v>0</v>
      </c>
      <c r="Z86" s="33"/>
      <c r="AA86" s="34"/>
      <c r="AB86" s="36">
        <f>SUM(Z86,AA86)</f>
        <v>0</v>
      </c>
      <c r="AC86" s="33"/>
      <c r="AD86" s="34"/>
      <c r="AE86" s="36">
        <f>SUM(AC86,AD86)</f>
        <v>0</v>
      </c>
      <c r="AF86" s="33"/>
      <c r="AG86" s="34"/>
      <c r="AH86" s="36">
        <f>SUM(AF86,AG86)</f>
        <v>0</v>
      </c>
      <c r="AI86" s="33"/>
      <c r="AJ86" s="34"/>
      <c r="AK86" s="36">
        <f>SUM(AI86,AJ86)</f>
        <v>0</v>
      </c>
      <c r="AL86" s="33"/>
      <c r="AM86" s="34"/>
      <c r="AN86" s="36">
        <f>SUM(AL86,AM86)</f>
        <v>0</v>
      </c>
      <c r="AO86" s="33">
        <f t="shared" si="109"/>
        <v>0</v>
      </c>
      <c r="AP86" s="34">
        <f t="shared" si="92"/>
        <v>0</v>
      </c>
      <c r="AQ86" s="36">
        <f>SUM(AO86,AP86)</f>
        <v>0</v>
      </c>
      <c r="AR86" s="33"/>
      <c r="AS86" s="34"/>
      <c r="AT86" s="36">
        <f>SUM(AR86,AS86)</f>
        <v>0</v>
      </c>
      <c r="AU86" s="33"/>
      <c r="AV86" s="34"/>
      <c r="AW86" s="36">
        <f>SUM(AU86,AV86)</f>
        <v>0</v>
      </c>
      <c r="AX86" s="33"/>
      <c r="AY86" s="34"/>
      <c r="AZ86" s="36">
        <f>SUM(AX86,AY86)</f>
        <v>0</v>
      </c>
      <c r="BA86" s="33"/>
      <c r="BB86" s="34"/>
      <c r="BC86" s="36">
        <f>SUM(BA86,BB86)</f>
        <v>0</v>
      </c>
      <c r="BD86" s="33"/>
      <c r="BE86" s="34"/>
      <c r="BF86" s="36">
        <f>SUM(BD86,BE86)</f>
        <v>0</v>
      </c>
      <c r="BG86" s="33"/>
      <c r="BH86" s="34"/>
      <c r="BI86" s="36">
        <f>SUM(BG86,BH86)</f>
        <v>0</v>
      </c>
      <c r="BJ86" s="33"/>
      <c r="BK86" s="34"/>
      <c r="BL86" s="36">
        <f>SUM(BJ86,BK86)</f>
        <v>0</v>
      </c>
      <c r="BM86" s="33"/>
      <c r="BN86" s="34"/>
      <c r="BO86" s="36">
        <f>SUM(BM86,BN86)</f>
        <v>0</v>
      </c>
      <c r="BP86" s="33"/>
      <c r="BQ86" s="34"/>
      <c r="BR86" s="36">
        <f>SUM(BP86,BQ86)</f>
        <v>0</v>
      </c>
      <c r="BS86" s="33"/>
      <c r="BT86" s="34"/>
      <c r="BU86" s="36">
        <f>SUM(BS86,BT86)</f>
        <v>0</v>
      </c>
      <c r="BV86" s="33"/>
      <c r="BW86" s="34"/>
      <c r="BX86" s="36">
        <f>SUM(BV86,BW86)</f>
        <v>0</v>
      </c>
      <c r="BY86" s="33"/>
      <c r="BZ86" s="34"/>
      <c r="CA86" s="36">
        <f>SUM(BY86,BZ86)</f>
        <v>0</v>
      </c>
      <c r="CB86" s="33">
        <f t="shared" si="110"/>
        <v>0</v>
      </c>
      <c r="CC86" s="34">
        <f t="shared" si="110"/>
        <v>0</v>
      </c>
      <c r="CD86" s="36">
        <f>SUM(CB86,CC86)</f>
        <v>0</v>
      </c>
      <c r="CE86" s="33">
        <v>0</v>
      </c>
      <c r="CF86" s="34">
        <v>0</v>
      </c>
      <c r="CG86" s="36">
        <v>0</v>
      </c>
      <c r="CH86" s="33">
        <v>0</v>
      </c>
      <c r="CI86" s="34">
        <v>0</v>
      </c>
      <c r="CJ86" s="36">
        <f>SUM(CH86,CI86)</f>
        <v>0</v>
      </c>
      <c r="CK86" s="33">
        <v>0</v>
      </c>
      <c r="CL86" s="34">
        <v>0</v>
      </c>
      <c r="CM86" s="36">
        <f>SUM(CK86,CL86)</f>
        <v>0</v>
      </c>
      <c r="CN86" s="33">
        <v>0</v>
      </c>
      <c r="CO86" s="34">
        <v>0</v>
      </c>
      <c r="CP86" s="36">
        <f>SUM(CN86,CO86)</f>
        <v>0</v>
      </c>
      <c r="CQ86" s="33">
        <v>0</v>
      </c>
      <c r="CR86" s="34">
        <v>0</v>
      </c>
      <c r="CS86" s="36">
        <f>SUM(CQ86,CR86)</f>
        <v>0</v>
      </c>
      <c r="CT86" s="33"/>
      <c r="CU86" s="34"/>
      <c r="CV86" s="36"/>
      <c r="CW86" s="33"/>
      <c r="CX86" s="34"/>
      <c r="CY86" s="36"/>
      <c r="CZ86" s="33"/>
      <c r="DA86" s="34"/>
      <c r="DB86" s="36"/>
      <c r="DC86" s="33"/>
      <c r="DD86" s="34"/>
      <c r="DE86" s="36"/>
      <c r="DF86" s="33"/>
      <c r="DG86" s="34"/>
      <c r="DH86" s="36"/>
      <c r="DI86" s="33"/>
      <c r="DJ86" s="34"/>
      <c r="DK86" s="36"/>
      <c r="DL86" s="33"/>
      <c r="DM86" s="34"/>
      <c r="DN86" s="36"/>
      <c r="DO86" s="33">
        <f t="shared" si="111"/>
        <v>0</v>
      </c>
      <c r="DP86" s="34">
        <f t="shared" si="93"/>
        <v>0</v>
      </c>
      <c r="DQ86" s="36">
        <f>SUM(DO86,DP86)</f>
        <v>0</v>
      </c>
    </row>
    <row r="87" spans="2:121" x14ac:dyDescent="0.25">
      <c r="B87" s="182"/>
      <c r="C87" s="174"/>
      <c r="D87" s="79" t="s">
        <v>56</v>
      </c>
      <c r="E87" s="33"/>
      <c r="F87" s="34"/>
      <c r="G87" s="36">
        <f t="shared" si="112"/>
        <v>0</v>
      </c>
      <c r="H87" s="33"/>
      <c r="I87" s="34"/>
      <c r="J87" s="36">
        <f>SUM(H87,I87)</f>
        <v>0</v>
      </c>
      <c r="K87" s="33"/>
      <c r="L87" s="34"/>
      <c r="M87" s="36">
        <f>SUM(K87,L87)</f>
        <v>0</v>
      </c>
      <c r="N87" s="33"/>
      <c r="O87" s="34"/>
      <c r="P87" s="36">
        <f>SUM(N87,O87)</f>
        <v>0</v>
      </c>
      <c r="Q87" s="33"/>
      <c r="R87" s="34"/>
      <c r="S87" s="36">
        <f>SUM(Q87,R87)</f>
        <v>0</v>
      </c>
      <c r="T87" s="33"/>
      <c r="U87" s="34"/>
      <c r="V87" s="36">
        <f>SUM(T87,U87)</f>
        <v>0</v>
      </c>
      <c r="W87" s="33"/>
      <c r="X87" s="34"/>
      <c r="Y87" s="36">
        <f>SUM(W87,X87)</f>
        <v>0</v>
      </c>
      <c r="Z87" s="33"/>
      <c r="AA87" s="34"/>
      <c r="AB87" s="36">
        <f>SUM(Z87,AA87)</f>
        <v>0</v>
      </c>
      <c r="AC87" s="33"/>
      <c r="AD87" s="34"/>
      <c r="AE87" s="36">
        <f>SUM(AC87,AD87)</f>
        <v>0</v>
      </c>
      <c r="AF87" s="33"/>
      <c r="AG87" s="34"/>
      <c r="AH87" s="36">
        <f>SUM(AF87,AG87)</f>
        <v>0</v>
      </c>
      <c r="AI87" s="33"/>
      <c r="AJ87" s="34"/>
      <c r="AK87" s="36">
        <f>SUM(AI87,AJ87)</f>
        <v>0</v>
      </c>
      <c r="AL87" s="33"/>
      <c r="AM87" s="34"/>
      <c r="AN87" s="36">
        <f>SUM(AL87,AM87)</f>
        <v>0</v>
      </c>
      <c r="AO87" s="33">
        <f t="shared" si="109"/>
        <v>0</v>
      </c>
      <c r="AP87" s="34">
        <f t="shared" si="92"/>
        <v>0</v>
      </c>
      <c r="AQ87" s="36">
        <f>SUM(AO87,AP87)</f>
        <v>0</v>
      </c>
      <c r="AR87" s="33"/>
      <c r="AS87" s="34"/>
      <c r="AT87" s="36">
        <f>SUM(AR87,AS87)</f>
        <v>0</v>
      </c>
      <c r="AU87" s="33"/>
      <c r="AV87" s="34"/>
      <c r="AW87" s="36">
        <f>SUM(AU87,AV87)</f>
        <v>0</v>
      </c>
      <c r="AX87" s="33"/>
      <c r="AY87" s="34"/>
      <c r="AZ87" s="36">
        <f>SUM(AX87,AY87)</f>
        <v>0</v>
      </c>
      <c r="BA87" s="33"/>
      <c r="BB87" s="34"/>
      <c r="BC87" s="36">
        <f>SUM(BA87,BB87)</f>
        <v>0</v>
      </c>
      <c r="BD87" s="33"/>
      <c r="BE87" s="34"/>
      <c r="BF87" s="36">
        <f>SUM(BD87,BE87)</f>
        <v>0</v>
      </c>
      <c r="BG87" s="33"/>
      <c r="BH87" s="34"/>
      <c r="BI87" s="36">
        <f>SUM(BG87,BH87)</f>
        <v>0</v>
      </c>
      <c r="BJ87" s="33"/>
      <c r="BK87" s="34"/>
      <c r="BL87" s="36">
        <f>SUM(BJ87,BK87)</f>
        <v>0</v>
      </c>
      <c r="BM87" s="33"/>
      <c r="BN87" s="34"/>
      <c r="BO87" s="36">
        <f>SUM(BM87,BN87)</f>
        <v>0</v>
      </c>
      <c r="BP87" s="33"/>
      <c r="BQ87" s="34"/>
      <c r="BR87" s="36">
        <f>SUM(BP87,BQ87)</f>
        <v>0</v>
      </c>
      <c r="BS87" s="33"/>
      <c r="BT87" s="34"/>
      <c r="BU87" s="36">
        <f>SUM(BS87,BT87)</f>
        <v>0</v>
      </c>
      <c r="BV87" s="33"/>
      <c r="BW87" s="34"/>
      <c r="BX87" s="36">
        <f>SUM(BV87,BW87)</f>
        <v>0</v>
      </c>
      <c r="BY87" s="33"/>
      <c r="BZ87" s="34"/>
      <c r="CA87" s="36">
        <f>SUM(BY87,BZ87)</f>
        <v>0</v>
      </c>
      <c r="CB87" s="33">
        <f t="shared" si="110"/>
        <v>0</v>
      </c>
      <c r="CC87" s="34">
        <f t="shared" si="110"/>
        <v>0</v>
      </c>
      <c r="CD87" s="36">
        <f>SUM(CB87,CC87)</f>
        <v>0</v>
      </c>
      <c r="CE87" s="33"/>
      <c r="CF87" s="34">
        <v>190.8396947</v>
      </c>
      <c r="CG87" s="36">
        <v>0</v>
      </c>
      <c r="CH87" s="33">
        <v>0</v>
      </c>
      <c r="CI87" s="34">
        <v>37.667938929999998</v>
      </c>
      <c r="CJ87" s="36">
        <f>SUM(CH87,CI87)</f>
        <v>37.667938929999998</v>
      </c>
      <c r="CK87" s="33">
        <v>0</v>
      </c>
      <c r="CL87" s="34">
        <v>95.419847329999996</v>
      </c>
      <c r="CM87" s="36">
        <f>SUM(CK87,CL87)</f>
        <v>95.419847329999996</v>
      </c>
      <c r="CN87" s="33">
        <v>0</v>
      </c>
      <c r="CO87" s="34">
        <v>190.8396947</v>
      </c>
      <c r="CP87" s="36">
        <f>SUM(CN87,CO87)</f>
        <v>190.8396947</v>
      </c>
      <c r="CQ87" s="33">
        <v>0</v>
      </c>
      <c r="CR87" s="34">
        <v>76.335877859999997</v>
      </c>
      <c r="CS87" s="36">
        <f>SUM(CQ87,CR87)</f>
        <v>76.335877859999997</v>
      </c>
      <c r="CT87" s="33"/>
      <c r="CU87" s="34"/>
      <c r="CV87" s="36"/>
      <c r="CW87" s="33"/>
      <c r="CX87" s="34"/>
      <c r="CY87" s="36"/>
      <c r="CZ87" s="33"/>
      <c r="DA87" s="34"/>
      <c r="DB87" s="36"/>
      <c r="DC87" s="33"/>
      <c r="DD87" s="34"/>
      <c r="DE87" s="36"/>
      <c r="DF87" s="33"/>
      <c r="DG87" s="34"/>
      <c r="DH87" s="36"/>
      <c r="DI87" s="33"/>
      <c r="DJ87" s="34"/>
      <c r="DK87" s="36"/>
      <c r="DL87" s="33"/>
      <c r="DM87" s="34"/>
      <c r="DN87" s="36"/>
      <c r="DO87" s="33">
        <f t="shared" si="111"/>
        <v>0</v>
      </c>
      <c r="DP87" s="34">
        <f t="shared" si="93"/>
        <v>591.10305352</v>
      </c>
      <c r="DQ87" s="36">
        <f>SUM(DO87,DP87)</f>
        <v>591.10305352</v>
      </c>
    </row>
    <row r="88" spans="2:121" x14ac:dyDescent="0.25">
      <c r="B88" s="182"/>
      <c r="C88" s="174"/>
      <c r="D88" s="79" t="s">
        <v>57</v>
      </c>
      <c r="E88" s="33"/>
      <c r="F88" s="34"/>
      <c r="G88" s="36">
        <f t="shared" si="112"/>
        <v>0</v>
      </c>
      <c r="H88" s="33"/>
      <c r="I88" s="34"/>
      <c r="J88" s="36">
        <f>SUM(H88,I88)</f>
        <v>0</v>
      </c>
      <c r="K88" s="33"/>
      <c r="L88" s="34"/>
      <c r="M88" s="36">
        <f>SUM(K88,L88)</f>
        <v>0</v>
      </c>
      <c r="N88" s="33"/>
      <c r="O88" s="34"/>
      <c r="P88" s="36">
        <f>SUM(N88,O88)</f>
        <v>0</v>
      </c>
      <c r="Q88" s="33"/>
      <c r="R88" s="34"/>
      <c r="S88" s="36">
        <f>SUM(Q88,R88)</f>
        <v>0</v>
      </c>
      <c r="T88" s="33"/>
      <c r="U88" s="34"/>
      <c r="V88" s="36">
        <f>SUM(T88,U88)</f>
        <v>0</v>
      </c>
      <c r="W88" s="33"/>
      <c r="X88" s="34"/>
      <c r="Y88" s="36">
        <f>SUM(W88,X88)</f>
        <v>0</v>
      </c>
      <c r="Z88" s="33"/>
      <c r="AA88" s="34"/>
      <c r="AB88" s="36">
        <f>SUM(Z88,AA88)</f>
        <v>0</v>
      </c>
      <c r="AC88" s="33"/>
      <c r="AD88" s="34"/>
      <c r="AE88" s="36">
        <f>SUM(AC88,AD88)</f>
        <v>0</v>
      </c>
      <c r="AF88" s="33"/>
      <c r="AG88" s="34"/>
      <c r="AH88" s="36">
        <f>SUM(AF88,AG88)</f>
        <v>0</v>
      </c>
      <c r="AI88" s="33"/>
      <c r="AJ88" s="34"/>
      <c r="AK88" s="36">
        <f>SUM(AI88,AJ88)</f>
        <v>0</v>
      </c>
      <c r="AL88" s="33"/>
      <c r="AM88" s="34"/>
      <c r="AN88" s="36">
        <f>SUM(AL88,AM88)</f>
        <v>0</v>
      </c>
      <c r="AO88" s="33">
        <f t="shared" si="109"/>
        <v>0</v>
      </c>
      <c r="AP88" s="34">
        <f t="shared" si="92"/>
        <v>0</v>
      </c>
      <c r="AQ88" s="36">
        <f>SUM(AO88,AP88)</f>
        <v>0</v>
      </c>
      <c r="AR88" s="33"/>
      <c r="AS88" s="34"/>
      <c r="AT88" s="36">
        <f>SUM(AR88,AS88)</f>
        <v>0</v>
      </c>
      <c r="AU88" s="33"/>
      <c r="AV88" s="34"/>
      <c r="AW88" s="36">
        <f>SUM(AU88,AV88)</f>
        <v>0</v>
      </c>
      <c r="AX88" s="33"/>
      <c r="AY88" s="34"/>
      <c r="AZ88" s="36">
        <f>SUM(AX88,AY88)</f>
        <v>0</v>
      </c>
      <c r="BA88" s="33"/>
      <c r="BB88" s="34"/>
      <c r="BC88" s="36">
        <f>SUM(BA88,BB88)</f>
        <v>0</v>
      </c>
      <c r="BD88" s="33"/>
      <c r="BE88" s="34"/>
      <c r="BF88" s="36">
        <f>SUM(BD88,BE88)</f>
        <v>0</v>
      </c>
      <c r="BG88" s="33"/>
      <c r="BH88" s="34"/>
      <c r="BI88" s="36">
        <f>SUM(BG88,BH88)</f>
        <v>0</v>
      </c>
      <c r="BJ88" s="33"/>
      <c r="BK88" s="34"/>
      <c r="BL88" s="36">
        <f>SUM(BJ88,BK88)</f>
        <v>0</v>
      </c>
      <c r="BM88" s="33"/>
      <c r="BN88" s="34"/>
      <c r="BO88" s="36">
        <f>SUM(BM88,BN88)</f>
        <v>0</v>
      </c>
      <c r="BP88" s="33"/>
      <c r="BQ88" s="34"/>
      <c r="BR88" s="36">
        <f>SUM(BP88,BQ88)</f>
        <v>0</v>
      </c>
      <c r="BS88" s="33"/>
      <c r="BT88" s="34"/>
      <c r="BU88" s="36">
        <f>SUM(BS88,BT88)</f>
        <v>0</v>
      </c>
      <c r="BV88" s="33"/>
      <c r="BW88" s="34"/>
      <c r="BX88" s="36">
        <f>SUM(BV88,BW88)</f>
        <v>0</v>
      </c>
      <c r="BY88" s="33"/>
      <c r="BZ88" s="34"/>
      <c r="CA88" s="36">
        <f>SUM(BY88,BZ88)</f>
        <v>0</v>
      </c>
      <c r="CB88" s="33">
        <f t="shared" si="110"/>
        <v>0</v>
      </c>
      <c r="CC88" s="34">
        <f t="shared" si="110"/>
        <v>0</v>
      </c>
      <c r="CD88" s="36">
        <f>SUM(CB88,CC88)</f>
        <v>0</v>
      </c>
      <c r="CE88" s="33">
        <v>0</v>
      </c>
      <c r="CF88" s="34">
        <v>0</v>
      </c>
      <c r="CG88" s="36">
        <v>0</v>
      </c>
      <c r="CH88" s="33">
        <v>0</v>
      </c>
      <c r="CI88" s="34">
        <v>0</v>
      </c>
      <c r="CJ88" s="36">
        <f>SUM(CH88,CI88)</f>
        <v>0</v>
      </c>
      <c r="CK88" s="33">
        <v>0</v>
      </c>
      <c r="CL88" s="34">
        <v>0</v>
      </c>
      <c r="CM88" s="36">
        <f>SUM(CK88,CL88)</f>
        <v>0</v>
      </c>
      <c r="CN88" s="33">
        <v>0</v>
      </c>
      <c r="CO88" s="34">
        <v>0</v>
      </c>
      <c r="CP88" s="36">
        <f>SUM(CN88,CO88)</f>
        <v>0</v>
      </c>
      <c r="CQ88" s="33">
        <v>0</v>
      </c>
      <c r="CR88" s="34">
        <v>0</v>
      </c>
      <c r="CS88" s="36">
        <f>SUM(CQ88,CR88)</f>
        <v>0</v>
      </c>
      <c r="CT88" s="33"/>
      <c r="CU88" s="34"/>
      <c r="CV88" s="36"/>
      <c r="CW88" s="33"/>
      <c r="CX88" s="34"/>
      <c r="CY88" s="36"/>
      <c r="CZ88" s="33"/>
      <c r="DA88" s="34"/>
      <c r="DB88" s="36"/>
      <c r="DC88" s="33"/>
      <c r="DD88" s="34"/>
      <c r="DE88" s="36"/>
      <c r="DF88" s="33"/>
      <c r="DG88" s="34"/>
      <c r="DH88" s="36"/>
      <c r="DI88" s="33"/>
      <c r="DJ88" s="34"/>
      <c r="DK88" s="36"/>
      <c r="DL88" s="33"/>
      <c r="DM88" s="34"/>
      <c r="DN88" s="36"/>
      <c r="DO88" s="33">
        <f t="shared" si="111"/>
        <v>0</v>
      </c>
      <c r="DP88" s="34">
        <f t="shared" si="93"/>
        <v>0</v>
      </c>
      <c r="DQ88" s="36">
        <f>SUM(DO88,DP88)</f>
        <v>0</v>
      </c>
    </row>
    <row r="89" spans="2:121" x14ac:dyDescent="0.25">
      <c r="B89" s="182"/>
      <c r="C89" s="174"/>
      <c r="D89" s="79" t="s">
        <v>58</v>
      </c>
      <c r="E89" s="33"/>
      <c r="F89" s="34"/>
      <c r="G89" s="36">
        <f t="shared" si="112"/>
        <v>0</v>
      </c>
      <c r="H89" s="33"/>
      <c r="I89" s="34"/>
      <c r="J89" s="36">
        <f>SUM(H89,I89)</f>
        <v>0</v>
      </c>
      <c r="K89" s="33"/>
      <c r="L89" s="34"/>
      <c r="M89" s="36">
        <f>SUM(K89,L89)</f>
        <v>0</v>
      </c>
      <c r="N89" s="33"/>
      <c r="O89" s="34"/>
      <c r="P89" s="36">
        <f>SUM(N89,O89)</f>
        <v>0</v>
      </c>
      <c r="Q89" s="33"/>
      <c r="R89" s="34"/>
      <c r="S89" s="36">
        <f>SUM(Q89,R89)</f>
        <v>0</v>
      </c>
      <c r="T89" s="33"/>
      <c r="U89" s="34"/>
      <c r="V89" s="36">
        <f>SUM(T89,U89)</f>
        <v>0</v>
      </c>
      <c r="W89" s="33"/>
      <c r="X89" s="34"/>
      <c r="Y89" s="36">
        <f>SUM(W89,X89)</f>
        <v>0</v>
      </c>
      <c r="Z89" s="33"/>
      <c r="AA89" s="34"/>
      <c r="AB89" s="36">
        <v>0</v>
      </c>
      <c r="AC89" s="33"/>
      <c r="AD89" s="34"/>
      <c r="AE89" s="36">
        <v>0</v>
      </c>
      <c r="AF89" s="33"/>
      <c r="AG89" s="34"/>
      <c r="AH89" s="36">
        <v>0</v>
      </c>
      <c r="AI89" s="33"/>
      <c r="AJ89" s="34"/>
      <c r="AK89" s="36">
        <v>0</v>
      </c>
      <c r="AL89" s="33"/>
      <c r="AM89" s="34"/>
      <c r="AN89" s="36">
        <v>0</v>
      </c>
      <c r="AO89" s="33">
        <f t="shared" si="109"/>
        <v>0</v>
      </c>
      <c r="AP89" s="34">
        <f t="shared" si="92"/>
        <v>0</v>
      </c>
      <c r="AQ89" s="36">
        <v>0</v>
      </c>
      <c r="AR89" s="33"/>
      <c r="AS89" s="34"/>
      <c r="AT89" s="36">
        <v>0</v>
      </c>
      <c r="AU89" s="33"/>
      <c r="AV89" s="34"/>
      <c r="AW89" s="36">
        <v>0</v>
      </c>
      <c r="AX89" s="33"/>
      <c r="AY89" s="34"/>
      <c r="AZ89" s="36">
        <v>0</v>
      </c>
      <c r="BA89" s="33"/>
      <c r="BB89" s="34"/>
      <c r="BC89" s="36">
        <v>0</v>
      </c>
      <c r="BD89" s="33"/>
      <c r="BE89" s="34"/>
      <c r="BF89" s="36">
        <v>0</v>
      </c>
      <c r="BG89" s="33"/>
      <c r="BH89" s="34"/>
      <c r="BI89" s="36">
        <v>0</v>
      </c>
      <c r="BJ89" s="33"/>
      <c r="BK89" s="34"/>
      <c r="BL89" s="36">
        <v>0</v>
      </c>
      <c r="BM89" s="33"/>
      <c r="BN89" s="34"/>
      <c r="BO89" s="36">
        <v>0</v>
      </c>
      <c r="BP89" s="33"/>
      <c r="BQ89" s="34"/>
      <c r="BR89" s="36">
        <v>0</v>
      </c>
      <c r="BS89" s="33"/>
      <c r="BT89" s="34"/>
      <c r="BU89" s="36">
        <v>0</v>
      </c>
      <c r="BV89" s="33"/>
      <c r="BW89" s="34"/>
      <c r="BX89" s="36">
        <v>0</v>
      </c>
      <c r="BY89" s="33"/>
      <c r="BZ89" s="34"/>
      <c r="CA89" s="36">
        <v>0</v>
      </c>
      <c r="CB89" s="33">
        <f t="shared" si="110"/>
        <v>0</v>
      </c>
      <c r="CC89" s="34">
        <f t="shared" si="110"/>
        <v>0</v>
      </c>
      <c r="CD89" s="36">
        <v>0</v>
      </c>
      <c r="CE89" s="33">
        <v>0</v>
      </c>
      <c r="CF89" s="34">
        <v>0</v>
      </c>
      <c r="CG89" s="36">
        <v>0</v>
      </c>
      <c r="CH89" s="33">
        <v>0</v>
      </c>
      <c r="CI89" s="34">
        <v>0</v>
      </c>
      <c r="CJ89" s="36">
        <v>0</v>
      </c>
      <c r="CK89" s="33">
        <v>0</v>
      </c>
      <c r="CL89" s="34">
        <v>0</v>
      </c>
      <c r="CM89" s="36">
        <v>0</v>
      </c>
      <c r="CN89" s="33">
        <v>0</v>
      </c>
      <c r="CO89" s="34">
        <v>0</v>
      </c>
      <c r="CP89" s="36">
        <v>0</v>
      </c>
      <c r="CQ89" s="33">
        <v>0</v>
      </c>
      <c r="CR89" s="34">
        <v>0</v>
      </c>
      <c r="CS89" s="36">
        <v>0</v>
      </c>
      <c r="CT89" s="33"/>
      <c r="CU89" s="34"/>
      <c r="CV89" s="36"/>
      <c r="CW89" s="33"/>
      <c r="CX89" s="34"/>
      <c r="CY89" s="36"/>
      <c r="CZ89" s="33"/>
      <c r="DA89" s="34"/>
      <c r="DB89" s="36"/>
      <c r="DC89" s="33"/>
      <c r="DD89" s="34"/>
      <c r="DE89" s="36"/>
      <c r="DF89" s="33"/>
      <c r="DG89" s="34"/>
      <c r="DH89" s="36"/>
      <c r="DI89" s="33"/>
      <c r="DJ89" s="34"/>
      <c r="DK89" s="36"/>
      <c r="DL89" s="33"/>
      <c r="DM89" s="34"/>
      <c r="DN89" s="36"/>
      <c r="DO89" s="33">
        <f t="shared" si="111"/>
        <v>0</v>
      </c>
      <c r="DP89" s="34">
        <f t="shared" si="93"/>
        <v>0</v>
      </c>
      <c r="DQ89" s="36">
        <v>0</v>
      </c>
    </row>
    <row r="90" spans="2:121" ht="30" x14ac:dyDescent="0.25">
      <c r="B90" s="182"/>
      <c r="C90" s="174"/>
      <c r="D90" s="80" t="s">
        <v>59</v>
      </c>
      <c r="E90" s="40">
        <f>+SUM(E85:E89)</f>
        <v>0</v>
      </c>
      <c r="F90" s="41">
        <f>+SUM(F85:F89)</f>
        <v>0</v>
      </c>
      <c r="G90" s="42">
        <f>SUM(E90,F90)</f>
        <v>0</v>
      </c>
      <c r="H90" s="40">
        <f>+SUM(H85:H89)</f>
        <v>0</v>
      </c>
      <c r="I90" s="41">
        <f>+SUM(I85:I89)</f>
        <v>0</v>
      </c>
      <c r="J90" s="42">
        <f>SUM(H90,I90)</f>
        <v>0</v>
      </c>
      <c r="K90" s="40">
        <f>+SUM(K85:K89)</f>
        <v>0</v>
      </c>
      <c r="L90" s="41">
        <f>+SUM(L85:L89)</f>
        <v>0</v>
      </c>
      <c r="M90" s="42">
        <f>SUM(K90,L90)</f>
        <v>0</v>
      </c>
      <c r="N90" s="40">
        <f>+SUM(N85:N89)</f>
        <v>0</v>
      </c>
      <c r="O90" s="41">
        <f>+SUM(O85:O89)</f>
        <v>0</v>
      </c>
      <c r="P90" s="42">
        <f>SUM(N90,O90)</f>
        <v>0</v>
      </c>
      <c r="Q90" s="40">
        <f>+SUM(Q85:Q89)</f>
        <v>0</v>
      </c>
      <c r="R90" s="41">
        <f>+SUM(R85:R89)</f>
        <v>0</v>
      </c>
      <c r="S90" s="42">
        <f>SUM(Q90,R90)</f>
        <v>0</v>
      </c>
      <c r="T90" s="40">
        <f>+SUM(T85:T89)</f>
        <v>0</v>
      </c>
      <c r="U90" s="41">
        <f>+SUM(U85:U89)</f>
        <v>0</v>
      </c>
      <c r="V90" s="42">
        <f>SUM(T90,U90)</f>
        <v>0</v>
      </c>
      <c r="W90" s="40">
        <f>+SUM(W85:W89)</f>
        <v>0</v>
      </c>
      <c r="X90" s="41">
        <f>+SUM(X85:X89)</f>
        <v>0</v>
      </c>
      <c r="Y90" s="42">
        <f>SUM(W90,X90)</f>
        <v>0</v>
      </c>
      <c r="Z90" s="40">
        <f>+SUM(Z85:Z89)</f>
        <v>0</v>
      </c>
      <c r="AA90" s="41">
        <f>+SUM(AA85:AA89)</f>
        <v>0</v>
      </c>
      <c r="AB90" s="42">
        <f>SUM(Z90,AA90)</f>
        <v>0</v>
      </c>
      <c r="AC90" s="40">
        <f>+SUM(AC85:AC89)</f>
        <v>0</v>
      </c>
      <c r="AD90" s="41">
        <f>+SUM(AD85:AD89)</f>
        <v>0</v>
      </c>
      <c r="AE90" s="42">
        <f>SUM(AC90,AD90)</f>
        <v>0</v>
      </c>
      <c r="AF90" s="40">
        <f>+SUM(AF85:AF89)</f>
        <v>0</v>
      </c>
      <c r="AG90" s="41">
        <f>+SUM(AG85:AG89)</f>
        <v>0</v>
      </c>
      <c r="AH90" s="42">
        <f>SUM(AF90,AG90)</f>
        <v>0</v>
      </c>
      <c r="AI90" s="40">
        <f>+SUM(AI85:AI89)</f>
        <v>0</v>
      </c>
      <c r="AJ90" s="41">
        <f>+SUM(AJ85:AJ89)</f>
        <v>0</v>
      </c>
      <c r="AK90" s="42">
        <f>SUM(AI90,AJ90)</f>
        <v>0</v>
      </c>
      <c r="AL90" s="40">
        <f>+SUM(AL85:AL89)</f>
        <v>0</v>
      </c>
      <c r="AM90" s="41">
        <f>+SUM(AM85:AM89)</f>
        <v>0</v>
      </c>
      <c r="AN90" s="42">
        <f>SUM(AL90,AM90)</f>
        <v>0</v>
      </c>
      <c r="AO90" s="40">
        <f t="shared" si="109"/>
        <v>0</v>
      </c>
      <c r="AP90" s="41">
        <f t="shared" si="92"/>
        <v>0</v>
      </c>
      <c r="AQ90" s="42">
        <f>SUM(AO90,AP90)</f>
        <v>0</v>
      </c>
      <c r="AR90" s="40">
        <f>+SUM(AR85:AR89)</f>
        <v>0</v>
      </c>
      <c r="AS90" s="41">
        <f>+SUM(AS85:AS89)</f>
        <v>0</v>
      </c>
      <c r="AT90" s="42">
        <f>SUM(AR90,AS90)</f>
        <v>0</v>
      </c>
      <c r="AU90" s="40">
        <f>+SUM(AU85:AU89)</f>
        <v>0</v>
      </c>
      <c r="AV90" s="41">
        <f>+SUM(AV85:AV89)</f>
        <v>0</v>
      </c>
      <c r="AW90" s="42">
        <f>SUM(AU90,AV90)</f>
        <v>0</v>
      </c>
      <c r="AX90" s="40">
        <f>+SUM(AX85:AX89)</f>
        <v>0</v>
      </c>
      <c r="AY90" s="41">
        <f>+SUM(AY85:AY89)</f>
        <v>0</v>
      </c>
      <c r="AZ90" s="42">
        <f>SUM(AX90,AY90)</f>
        <v>0</v>
      </c>
      <c r="BA90" s="40">
        <f>+SUM(BA85:BA89)</f>
        <v>0</v>
      </c>
      <c r="BB90" s="41">
        <f>+SUM(BB85:BB89)</f>
        <v>0</v>
      </c>
      <c r="BC90" s="42">
        <f>SUM(BA90,BB90)</f>
        <v>0</v>
      </c>
      <c r="BD90" s="40">
        <f>+SUM(BD85:BD89)</f>
        <v>0</v>
      </c>
      <c r="BE90" s="41">
        <f>+SUM(BE85:BE89)</f>
        <v>0</v>
      </c>
      <c r="BF90" s="42">
        <f>SUM(BD90,BE90)</f>
        <v>0</v>
      </c>
      <c r="BG90" s="40">
        <f>+SUM(BG85:BG89)</f>
        <v>0</v>
      </c>
      <c r="BH90" s="41">
        <f>+SUM(BH85:BH89)</f>
        <v>0</v>
      </c>
      <c r="BI90" s="42">
        <f>SUM(BG90,BH90)</f>
        <v>0</v>
      </c>
      <c r="BJ90" s="40">
        <f>+SUM(BJ85:BJ89)</f>
        <v>0</v>
      </c>
      <c r="BK90" s="41">
        <f>+SUM(BK85:BK89)</f>
        <v>0</v>
      </c>
      <c r="BL90" s="42">
        <f>SUM(BJ90,BK90)</f>
        <v>0</v>
      </c>
      <c r="BM90" s="40">
        <f>+SUM(BM85:BM89)</f>
        <v>0</v>
      </c>
      <c r="BN90" s="41">
        <f>+SUM(BN85:BN89)</f>
        <v>0</v>
      </c>
      <c r="BO90" s="42">
        <f>SUM(BM90,BN90)</f>
        <v>0</v>
      </c>
      <c r="BP90" s="40">
        <f>+SUM(BP85:BP89)</f>
        <v>0</v>
      </c>
      <c r="BQ90" s="41">
        <f>+SUM(BQ85:BQ89)</f>
        <v>0</v>
      </c>
      <c r="BR90" s="42">
        <f>SUM(BP90,BQ90)</f>
        <v>0</v>
      </c>
      <c r="BS90" s="40">
        <f>+SUM(BS85:BS89)</f>
        <v>0</v>
      </c>
      <c r="BT90" s="41">
        <f>+SUM(BT85:BT89)</f>
        <v>0</v>
      </c>
      <c r="BU90" s="42">
        <f>SUM(BS90,BT90)</f>
        <v>0</v>
      </c>
      <c r="BV90" s="40">
        <f>+SUM(BV85:BV89)</f>
        <v>0</v>
      </c>
      <c r="BW90" s="41">
        <f>+SUM(BW85:BW89)</f>
        <v>0</v>
      </c>
      <c r="BX90" s="42">
        <f>SUM(BV90,BW90)</f>
        <v>0</v>
      </c>
      <c r="BY90" s="40">
        <f>+SUM(BY85:BY89)</f>
        <v>0</v>
      </c>
      <c r="BZ90" s="41">
        <f>+SUM(BZ85:BZ89)</f>
        <v>0</v>
      </c>
      <c r="CA90" s="42">
        <f>SUM(BY90,BZ90)</f>
        <v>0</v>
      </c>
      <c r="CB90" s="40">
        <f t="shared" si="110"/>
        <v>0</v>
      </c>
      <c r="CC90" s="41">
        <f t="shared" si="110"/>
        <v>0</v>
      </c>
      <c r="CD90" s="42">
        <f>SUM(CB90,CC90)</f>
        <v>0</v>
      </c>
      <c r="CE90" s="40">
        <f>+SUM(CE85:CE89)</f>
        <v>0</v>
      </c>
      <c r="CF90" s="41">
        <f>+SUM(CF85:CF89)</f>
        <v>190.8396947</v>
      </c>
      <c r="CG90" s="42">
        <f>SUM(CE90,CF90)</f>
        <v>190.8396947</v>
      </c>
      <c r="CH90" s="40">
        <f t="shared" ref="CH90:CP90" si="113">+SUM(CH85:CH89)</f>
        <v>0</v>
      </c>
      <c r="CI90" s="41">
        <f t="shared" si="113"/>
        <v>37.667938929999998</v>
      </c>
      <c r="CJ90" s="42">
        <f t="shared" si="113"/>
        <v>37.667938929999998</v>
      </c>
      <c r="CK90" s="40">
        <f t="shared" si="113"/>
        <v>0</v>
      </c>
      <c r="CL90" s="41">
        <f t="shared" si="113"/>
        <v>95.419847329999996</v>
      </c>
      <c r="CM90" s="42">
        <f t="shared" si="113"/>
        <v>95.419847329999996</v>
      </c>
      <c r="CN90" s="40">
        <f t="shared" si="113"/>
        <v>0</v>
      </c>
      <c r="CO90" s="41">
        <f t="shared" si="113"/>
        <v>190.8396947</v>
      </c>
      <c r="CP90" s="42">
        <f t="shared" si="113"/>
        <v>190.8396947</v>
      </c>
      <c r="CQ90" s="40">
        <f>+SUM(CQ85:CQ89)</f>
        <v>0</v>
      </c>
      <c r="CR90" s="41">
        <f>+SUM(CR85:CR89)</f>
        <v>76.335877859999997</v>
      </c>
      <c r="CS90" s="42">
        <f>SUM(CQ90,CR90)</f>
        <v>76.335877859999997</v>
      </c>
      <c r="CT90" s="40">
        <f>+SUM(CT85:CT89)</f>
        <v>0</v>
      </c>
      <c r="CU90" s="41">
        <f>+SUM(CU85:CU89)</f>
        <v>0</v>
      </c>
      <c r="CV90" s="42">
        <f>SUM(CT90,CU90)</f>
        <v>0</v>
      </c>
      <c r="CW90" s="40">
        <f>+SUM(CW85:CW89)</f>
        <v>0</v>
      </c>
      <c r="CX90" s="41">
        <f>+SUM(CX85:CX89)</f>
        <v>0</v>
      </c>
      <c r="CY90" s="42">
        <f>SUM(CW90,CX90)</f>
        <v>0</v>
      </c>
      <c r="CZ90" s="40">
        <f>+SUM(CZ85:CZ89)</f>
        <v>0</v>
      </c>
      <c r="DA90" s="41">
        <f>+SUM(DA85:DA89)</f>
        <v>0</v>
      </c>
      <c r="DB90" s="42">
        <f>SUM(CZ90,DA90)</f>
        <v>0</v>
      </c>
      <c r="DC90" s="40">
        <f>+SUM(DC85:DC89)</f>
        <v>0</v>
      </c>
      <c r="DD90" s="41">
        <f>+SUM(DD85:DD89)</f>
        <v>0</v>
      </c>
      <c r="DE90" s="42">
        <f>SUM(DC90,DD90)</f>
        <v>0</v>
      </c>
      <c r="DF90" s="40">
        <f>+SUM(DF85:DF89)</f>
        <v>0</v>
      </c>
      <c r="DG90" s="41">
        <f>+SUM(DG85:DG89)</f>
        <v>0</v>
      </c>
      <c r="DH90" s="42">
        <f>SUM(DF90,DG90)</f>
        <v>0</v>
      </c>
      <c r="DI90" s="40">
        <f>+SUM(DI85:DI89)</f>
        <v>0</v>
      </c>
      <c r="DJ90" s="41">
        <f>+SUM(DJ85:DJ89)</f>
        <v>0</v>
      </c>
      <c r="DK90" s="42">
        <f>SUM(DI90,DJ90)</f>
        <v>0</v>
      </c>
      <c r="DL90" s="40">
        <f>+SUM(DL85:DL89)</f>
        <v>0</v>
      </c>
      <c r="DM90" s="41">
        <f>+SUM(DM85:DM89)</f>
        <v>0</v>
      </c>
      <c r="DN90" s="42">
        <f>SUM(DL90,DM90)</f>
        <v>0</v>
      </c>
      <c r="DO90" s="40">
        <f t="shared" si="111"/>
        <v>0</v>
      </c>
      <c r="DP90" s="41">
        <f t="shared" si="93"/>
        <v>591.10305352</v>
      </c>
      <c r="DQ90" s="42">
        <f>SUM(DO90,DP90)</f>
        <v>591.10305352</v>
      </c>
    </row>
    <row r="91" spans="2:121" x14ac:dyDescent="0.25">
      <c r="B91" s="182"/>
      <c r="C91" s="174"/>
      <c r="D91" s="82" t="s">
        <v>60</v>
      </c>
      <c r="E91" s="43"/>
      <c r="F91" s="38"/>
      <c r="G91" s="44"/>
      <c r="H91" s="43"/>
      <c r="I91" s="38"/>
      <c r="J91" s="44"/>
      <c r="K91" s="43"/>
      <c r="L91" s="38"/>
      <c r="M91" s="44"/>
      <c r="N91" s="43"/>
      <c r="O91" s="38"/>
      <c r="P91" s="44"/>
      <c r="Q91" s="43"/>
      <c r="R91" s="38"/>
      <c r="S91" s="44"/>
      <c r="T91" s="43"/>
      <c r="U91" s="38"/>
      <c r="V91" s="44"/>
      <c r="W91" s="43"/>
      <c r="X91" s="38"/>
      <c r="Y91" s="44"/>
      <c r="Z91" s="43"/>
      <c r="AA91" s="38"/>
      <c r="AB91" s="44"/>
      <c r="AC91" s="43"/>
      <c r="AD91" s="38"/>
      <c r="AE91" s="44"/>
      <c r="AF91" s="43"/>
      <c r="AG91" s="38"/>
      <c r="AH91" s="44"/>
      <c r="AI91" s="43"/>
      <c r="AJ91" s="38"/>
      <c r="AK91" s="44"/>
      <c r="AL91" s="43"/>
      <c r="AM91" s="38"/>
      <c r="AN91" s="44"/>
      <c r="AO91" s="43">
        <f t="shared" si="109"/>
        <v>0</v>
      </c>
      <c r="AP91" s="38">
        <f t="shared" si="92"/>
        <v>0</v>
      </c>
      <c r="AQ91" s="44"/>
      <c r="AR91" s="43"/>
      <c r="AS91" s="38"/>
      <c r="AT91" s="44"/>
      <c r="AU91" s="43"/>
      <c r="AV91" s="38"/>
      <c r="AW91" s="44"/>
      <c r="AX91" s="43"/>
      <c r="AY91" s="38"/>
      <c r="AZ91" s="44"/>
      <c r="BA91" s="43"/>
      <c r="BB91" s="38"/>
      <c r="BC91" s="44"/>
      <c r="BD91" s="43"/>
      <c r="BE91" s="38"/>
      <c r="BF91" s="44"/>
      <c r="BG91" s="43"/>
      <c r="BH91" s="38"/>
      <c r="BI91" s="44"/>
      <c r="BJ91" s="43"/>
      <c r="BK91" s="38"/>
      <c r="BL91" s="44"/>
      <c r="BM91" s="43"/>
      <c r="BN91" s="38"/>
      <c r="BO91" s="44"/>
      <c r="BP91" s="43"/>
      <c r="BQ91" s="38"/>
      <c r="BR91" s="44"/>
      <c r="BS91" s="43"/>
      <c r="BT91" s="38"/>
      <c r="BU91" s="44"/>
      <c r="BV91" s="43"/>
      <c r="BW91" s="38"/>
      <c r="BX91" s="44"/>
      <c r="BY91" s="43"/>
      <c r="BZ91" s="38"/>
      <c r="CA91" s="44"/>
      <c r="CB91" s="43">
        <f t="shared" si="110"/>
        <v>0</v>
      </c>
      <c r="CC91" s="38">
        <f t="shared" si="110"/>
        <v>0</v>
      </c>
      <c r="CD91" s="44"/>
      <c r="CE91" s="43"/>
      <c r="CF91" s="38"/>
      <c r="CG91" s="44"/>
      <c r="CH91" s="43"/>
      <c r="CI91" s="38"/>
      <c r="CJ91" s="44"/>
      <c r="CK91" s="43"/>
      <c r="CL91" s="38"/>
      <c r="CM91" s="44"/>
      <c r="CN91" s="43"/>
      <c r="CO91" s="38"/>
      <c r="CP91" s="44"/>
      <c r="CQ91" s="43"/>
      <c r="CR91" s="38"/>
      <c r="CS91" s="44"/>
      <c r="CT91" s="43"/>
      <c r="CU91" s="38"/>
      <c r="CV91" s="44"/>
      <c r="CW91" s="43"/>
      <c r="CX91" s="38"/>
      <c r="CY91" s="44"/>
      <c r="CZ91" s="43"/>
      <c r="DA91" s="38"/>
      <c r="DB91" s="44"/>
      <c r="DC91" s="43"/>
      <c r="DD91" s="38"/>
      <c r="DE91" s="44"/>
      <c r="DF91" s="43"/>
      <c r="DG91" s="38"/>
      <c r="DH91" s="44"/>
      <c r="DI91" s="43"/>
      <c r="DJ91" s="38"/>
      <c r="DK91" s="44"/>
      <c r="DL91" s="43"/>
      <c r="DM91" s="38"/>
      <c r="DN91" s="44"/>
      <c r="DO91" s="43">
        <f t="shared" si="111"/>
        <v>0</v>
      </c>
      <c r="DP91" s="38">
        <f t="shared" si="93"/>
        <v>0</v>
      </c>
      <c r="DQ91" s="44"/>
    </row>
    <row r="92" spans="2:121" x14ac:dyDescent="0.25">
      <c r="B92" s="182"/>
      <c r="C92" s="174"/>
      <c r="D92" s="79" t="s">
        <v>61</v>
      </c>
      <c r="E92" s="33">
        <v>0</v>
      </c>
      <c r="F92" s="34">
        <v>0</v>
      </c>
      <c r="G92" s="36">
        <f>SUM(E92:F92)</f>
        <v>0</v>
      </c>
      <c r="H92" s="33">
        <v>0</v>
      </c>
      <c r="I92" s="34">
        <v>0</v>
      </c>
      <c r="J92" s="36">
        <f>SUM(H92:I92)</f>
        <v>0</v>
      </c>
      <c r="K92" s="33">
        <v>0</v>
      </c>
      <c r="L92" s="34">
        <v>0</v>
      </c>
      <c r="M92" s="36">
        <f>SUM(K92:L92)</f>
        <v>0</v>
      </c>
      <c r="N92" s="33">
        <v>0</v>
      </c>
      <c r="O92" s="34">
        <v>0</v>
      </c>
      <c r="P92" s="36">
        <f>SUM(N92:O92)</f>
        <v>0</v>
      </c>
      <c r="Q92" s="33">
        <v>0</v>
      </c>
      <c r="R92" s="34">
        <v>0</v>
      </c>
      <c r="S92" s="36">
        <f>SUM(Q92:R92)</f>
        <v>0</v>
      </c>
      <c r="T92" s="33"/>
      <c r="U92" s="34"/>
      <c r="V92" s="36">
        <f>SUM(T92:U92)</f>
        <v>0</v>
      </c>
      <c r="W92" s="33"/>
      <c r="X92" s="34"/>
      <c r="Y92" s="36">
        <f>SUM(W92:X92)</f>
        <v>0</v>
      </c>
      <c r="Z92" s="33"/>
      <c r="AA92" s="34"/>
      <c r="AB92" s="36"/>
      <c r="AC92" s="33"/>
      <c r="AD92" s="34"/>
      <c r="AE92" s="36"/>
      <c r="AF92" s="33"/>
      <c r="AG92" s="34"/>
      <c r="AH92" s="36"/>
      <c r="AI92" s="33">
        <v>0</v>
      </c>
      <c r="AJ92" s="34">
        <v>0</v>
      </c>
      <c r="AK92" s="36">
        <f>SUM(AI92:AJ92)</f>
        <v>0</v>
      </c>
      <c r="AL92" s="33">
        <v>0</v>
      </c>
      <c r="AM92" s="34">
        <v>0</v>
      </c>
      <c r="AN92" s="36">
        <f>SUM(AL92:AM92)</f>
        <v>0</v>
      </c>
      <c r="AO92" s="33">
        <f t="shared" si="109"/>
        <v>0</v>
      </c>
      <c r="AP92" s="34">
        <f t="shared" si="92"/>
        <v>0</v>
      </c>
      <c r="AQ92" s="36">
        <f>SUM(AO92:AP92)</f>
        <v>0</v>
      </c>
      <c r="AR92" s="33">
        <v>0</v>
      </c>
      <c r="AS92" s="34">
        <v>0</v>
      </c>
      <c r="AT92" s="36">
        <f>SUM(AR92:AS92)</f>
        <v>0</v>
      </c>
      <c r="AU92" s="33">
        <v>0</v>
      </c>
      <c r="AV92" s="34">
        <v>0</v>
      </c>
      <c r="AW92" s="36">
        <f>SUM(AU92:AV92)</f>
        <v>0</v>
      </c>
      <c r="AX92" s="33">
        <v>0</v>
      </c>
      <c r="AY92" s="34">
        <v>0</v>
      </c>
      <c r="AZ92" s="36">
        <f>SUM(AX92:AY92)</f>
        <v>0</v>
      </c>
      <c r="BA92" s="33">
        <v>0</v>
      </c>
      <c r="BB92" s="34">
        <v>0</v>
      </c>
      <c r="BC92" s="36">
        <f>SUM(BA92:BB92)</f>
        <v>0</v>
      </c>
      <c r="BD92" s="33">
        <v>0</v>
      </c>
      <c r="BE92" s="34">
        <v>0</v>
      </c>
      <c r="BF92" s="36">
        <f>SUM(BD92:BE92)</f>
        <v>0</v>
      </c>
      <c r="BG92" s="33">
        <v>0</v>
      </c>
      <c r="BH92" s="34">
        <v>0</v>
      </c>
      <c r="BI92" s="36">
        <f>SUM(BG92:BH92)</f>
        <v>0</v>
      </c>
      <c r="BJ92" s="33">
        <v>0</v>
      </c>
      <c r="BK92" s="34">
        <v>0</v>
      </c>
      <c r="BL92" s="36">
        <f>SUM(BJ92:BK92)</f>
        <v>0</v>
      </c>
      <c r="BM92" s="33">
        <v>0</v>
      </c>
      <c r="BN92" s="34">
        <v>0</v>
      </c>
      <c r="BO92" s="36">
        <f>SUM(BM92:BN92)</f>
        <v>0</v>
      </c>
      <c r="BP92" s="33">
        <v>0</v>
      </c>
      <c r="BQ92" s="34">
        <v>0</v>
      </c>
      <c r="BR92" s="36">
        <f>SUM(BP92:BQ92)</f>
        <v>0</v>
      </c>
      <c r="BS92" s="33">
        <v>0</v>
      </c>
      <c r="BT92" s="34">
        <v>0</v>
      </c>
      <c r="BU92" s="36">
        <f>SUM(BS92:BT92)</f>
        <v>0</v>
      </c>
      <c r="BV92" s="33">
        <v>0</v>
      </c>
      <c r="BW92" s="34">
        <v>0</v>
      </c>
      <c r="BX92" s="36">
        <f>SUM(BV92:BW92)</f>
        <v>0</v>
      </c>
      <c r="BY92" s="33">
        <v>0</v>
      </c>
      <c r="BZ92" s="34">
        <v>0</v>
      </c>
      <c r="CA92" s="36">
        <f>SUM(BY92:BZ92)</f>
        <v>0</v>
      </c>
      <c r="CB92" s="33">
        <f t="shared" si="110"/>
        <v>0</v>
      </c>
      <c r="CC92" s="34">
        <f t="shared" si="110"/>
        <v>0</v>
      </c>
      <c r="CD92" s="36">
        <f>SUM(CB92:CC92)</f>
        <v>0</v>
      </c>
      <c r="CE92" s="33">
        <v>0</v>
      </c>
      <c r="CF92" s="34">
        <v>0</v>
      </c>
      <c r="CG92" s="36">
        <f>SUM(CE92:CF92)</f>
        <v>0</v>
      </c>
      <c r="CH92" s="33">
        <v>0</v>
      </c>
      <c r="CI92" s="34">
        <v>0</v>
      </c>
      <c r="CJ92" s="36">
        <f>SUM(CH92:CI92)</f>
        <v>0</v>
      </c>
      <c r="CK92" s="33">
        <v>0</v>
      </c>
      <c r="CL92" s="34">
        <v>0</v>
      </c>
      <c r="CM92" s="36">
        <f>(CK92+CL92)</f>
        <v>0</v>
      </c>
      <c r="CN92" s="33">
        <v>0</v>
      </c>
      <c r="CO92" s="34">
        <v>0</v>
      </c>
      <c r="CP92" s="36">
        <f>(CN92+CO92)</f>
        <v>0</v>
      </c>
      <c r="CQ92" s="33">
        <v>0</v>
      </c>
      <c r="CR92" s="34">
        <v>0</v>
      </c>
      <c r="CS92" s="36">
        <f>SUM(CQ92:CR92)</f>
        <v>0</v>
      </c>
      <c r="CT92" s="33"/>
      <c r="CU92" s="34"/>
      <c r="CV92" s="36"/>
      <c r="CW92" s="33"/>
      <c r="CX92" s="34"/>
      <c r="CY92" s="36"/>
      <c r="CZ92" s="33"/>
      <c r="DA92" s="34"/>
      <c r="DB92" s="36"/>
      <c r="DC92" s="33"/>
      <c r="DD92" s="34"/>
      <c r="DE92" s="36"/>
      <c r="DF92" s="33"/>
      <c r="DG92" s="34"/>
      <c r="DH92" s="36"/>
      <c r="DI92" s="33"/>
      <c r="DJ92" s="34"/>
      <c r="DK92" s="36"/>
      <c r="DL92" s="33"/>
      <c r="DM92" s="34"/>
      <c r="DN92" s="36"/>
      <c r="DO92" s="33">
        <f t="shared" si="111"/>
        <v>0</v>
      </c>
      <c r="DP92" s="34">
        <f t="shared" si="93"/>
        <v>0</v>
      </c>
      <c r="DQ92" s="36">
        <f>SUM(DO92:DP92)</f>
        <v>0</v>
      </c>
    </row>
    <row r="93" spans="2:121" x14ac:dyDescent="0.25">
      <c r="B93" s="182"/>
      <c r="C93" s="174"/>
      <c r="D93" s="80" t="s">
        <v>62</v>
      </c>
      <c r="E93" s="46">
        <f>E92</f>
        <v>0</v>
      </c>
      <c r="F93" s="47">
        <f>F92</f>
        <v>0</v>
      </c>
      <c r="G93" s="53">
        <f>SUM(E93:F93)</f>
        <v>0</v>
      </c>
      <c r="H93" s="46">
        <f>H92</f>
        <v>0</v>
      </c>
      <c r="I93" s="47">
        <f>I92</f>
        <v>0</v>
      </c>
      <c r="J93" s="53">
        <f>SUM(H93:I93)</f>
        <v>0</v>
      </c>
      <c r="K93" s="46">
        <f>K92</f>
        <v>0</v>
      </c>
      <c r="L93" s="47">
        <f>L92</f>
        <v>0</v>
      </c>
      <c r="M93" s="53">
        <f>SUM(K93:L93)</f>
        <v>0</v>
      </c>
      <c r="N93" s="46">
        <f>N92</f>
        <v>0</v>
      </c>
      <c r="O93" s="47">
        <f>O92</f>
        <v>0</v>
      </c>
      <c r="P93" s="53">
        <f>SUM(N93:O93)</f>
        <v>0</v>
      </c>
      <c r="Q93" s="46">
        <f>Q92</f>
        <v>0</v>
      </c>
      <c r="R93" s="47">
        <f>R92</f>
        <v>0</v>
      </c>
      <c r="S93" s="53">
        <f>SUM(Q93:R93)</f>
        <v>0</v>
      </c>
      <c r="T93" s="46">
        <f>T92</f>
        <v>0</v>
      </c>
      <c r="U93" s="47">
        <f>U92</f>
        <v>0</v>
      </c>
      <c r="V93" s="53">
        <f>SUM(T93:U93)</f>
        <v>0</v>
      </c>
      <c r="W93" s="46">
        <f>W92</f>
        <v>0</v>
      </c>
      <c r="X93" s="47">
        <f>X92</f>
        <v>0</v>
      </c>
      <c r="Y93" s="53">
        <f>SUM(W93:X93)</f>
        <v>0</v>
      </c>
      <c r="Z93" s="46">
        <f>Z92</f>
        <v>0</v>
      </c>
      <c r="AA93" s="47">
        <f>AA92</f>
        <v>0</v>
      </c>
      <c r="AB93" s="53">
        <f>SUM(Z93:AA93)</f>
        <v>0</v>
      </c>
      <c r="AC93" s="46">
        <f>AC92</f>
        <v>0</v>
      </c>
      <c r="AD93" s="47">
        <f>AD92</f>
        <v>0</v>
      </c>
      <c r="AE93" s="53">
        <f>SUM(AC93:AD93)</f>
        <v>0</v>
      </c>
      <c r="AF93" s="46">
        <f>AF92</f>
        <v>0</v>
      </c>
      <c r="AG93" s="47">
        <f>AG92</f>
        <v>0</v>
      </c>
      <c r="AH93" s="53">
        <f>SUM(AF93:AG93)</f>
        <v>0</v>
      </c>
      <c r="AI93" s="46">
        <f>AI92</f>
        <v>0</v>
      </c>
      <c r="AJ93" s="47">
        <f>AJ92</f>
        <v>0</v>
      </c>
      <c r="AK93" s="53">
        <f>SUM(AI93:AJ93)</f>
        <v>0</v>
      </c>
      <c r="AL93" s="46">
        <f>AL92</f>
        <v>0</v>
      </c>
      <c r="AM93" s="47">
        <f>AM92</f>
        <v>0</v>
      </c>
      <c r="AN93" s="53">
        <f>SUM(AL93:AM93)</f>
        <v>0</v>
      </c>
      <c r="AO93" s="46">
        <f t="shared" si="109"/>
        <v>0</v>
      </c>
      <c r="AP93" s="47">
        <f t="shared" si="92"/>
        <v>0</v>
      </c>
      <c r="AQ93" s="53">
        <f>SUM(AO93:AP93)</f>
        <v>0</v>
      </c>
      <c r="AR93" s="46">
        <f>AR92</f>
        <v>0</v>
      </c>
      <c r="AS93" s="47">
        <f>AS92</f>
        <v>0</v>
      </c>
      <c r="AT93" s="53">
        <f>SUM(AR93:AS93)</f>
        <v>0</v>
      </c>
      <c r="AU93" s="46">
        <f>AU92</f>
        <v>0</v>
      </c>
      <c r="AV93" s="47">
        <f>AV92</f>
        <v>0</v>
      </c>
      <c r="AW93" s="53">
        <f>SUM(AU93:AV93)</f>
        <v>0</v>
      </c>
      <c r="AX93" s="46">
        <f>AX92</f>
        <v>0</v>
      </c>
      <c r="AY93" s="47">
        <f>AY92</f>
        <v>0</v>
      </c>
      <c r="AZ93" s="53">
        <f>SUM(AX93:AY93)</f>
        <v>0</v>
      </c>
      <c r="BA93" s="46">
        <f>BA92</f>
        <v>0</v>
      </c>
      <c r="BB93" s="47">
        <f>BB92</f>
        <v>0</v>
      </c>
      <c r="BC93" s="53">
        <f>SUM(BA93:BB93)</f>
        <v>0</v>
      </c>
      <c r="BD93" s="46">
        <f>BD92</f>
        <v>0</v>
      </c>
      <c r="BE93" s="47">
        <f>BE92</f>
        <v>0</v>
      </c>
      <c r="BF93" s="53">
        <f>SUM(BD93:BE93)</f>
        <v>0</v>
      </c>
      <c r="BG93" s="46">
        <f>BG92</f>
        <v>0</v>
      </c>
      <c r="BH93" s="47">
        <f>BH92</f>
        <v>0</v>
      </c>
      <c r="BI93" s="53">
        <f>SUM(BG93:BH93)</f>
        <v>0</v>
      </c>
      <c r="BJ93" s="46">
        <f>BJ92</f>
        <v>0</v>
      </c>
      <c r="BK93" s="47">
        <f>BK92</f>
        <v>0</v>
      </c>
      <c r="BL93" s="53">
        <f>SUM(BJ93:BK93)</f>
        <v>0</v>
      </c>
      <c r="BM93" s="46">
        <f>BM92</f>
        <v>0</v>
      </c>
      <c r="BN93" s="47">
        <f>BN92</f>
        <v>0</v>
      </c>
      <c r="BO93" s="53">
        <f>SUM(BM93:BN93)</f>
        <v>0</v>
      </c>
      <c r="BP93" s="46">
        <f>BP92</f>
        <v>0</v>
      </c>
      <c r="BQ93" s="47">
        <f>BQ92</f>
        <v>0</v>
      </c>
      <c r="BR93" s="53">
        <f>SUM(BP93:BQ93)</f>
        <v>0</v>
      </c>
      <c r="BS93" s="46">
        <f>BS92</f>
        <v>0</v>
      </c>
      <c r="BT93" s="47">
        <f>BT92</f>
        <v>0</v>
      </c>
      <c r="BU93" s="53">
        <f>SUM(BS93:BT93)</f>
        <v>0</v>
      </c>
      <c r="BV93" s="46">
        <f>BV92</f>
        <v>0</v>
      </c>
      <c r="BW93" s="47">
        <f>BW92</f>
        <v>0</v>
      </c>
      <c r="BX93" s="53">
        <f>SUM(BV93:BW93)</f>
        <v>0</v>
      </c>
      <c r="BY93" s="46">
        <f>BY92</f>
        <v>0</v>
      </c>
      <c r="BZ93" s="47">
        <f>BZ92</f>
        <v>0</v>
      </c>
      <c r="CA93" s="53">
        <f>SUM(BY93:BZ93)</f>
        <v>0</v>
      </c>
      <c r="CB93" s="46">
        <f t="shared" si="110"/>
        <v>0</v>
      </c>
      <c r="CC93" s="47">
        <f t="shared" si="110"/>
        <v>0</v>
      </c>
      <c r="CD93" s="53">
        <f>SUM(CB93:CC93)</f>
        <v>0</v>
      </c>
      <c r="CE93" s="46">
        <f>CE92</f>
        <v>0</v>
      </c>
      <c r="CF93" s="47">
        <f>CF92</f>
        <v>0</v>
      </c>
      <c r="CG93" s="53">
        <f>SUM(CE93:CF93)</f>
        <v>0</v>
      </c>
      <c r="CH93" s="46">
        <f>CH92</f>
        <v>0</v>
      </c>
      <c r="CI93" s="47">
        <f>CI92</f>
        <v>0</v>
      </c>
      <c r="CJ93" s="53">
        <f>SUM(CH93:CI93)</f>
        <v>0</v>
      </c>
      <c r="CK93" s="46">
        <f>CK92</f>
        <v>0</v>
      </c>
      <c r="CL93" s="47">
        <f>CL92</f>
        <v>0</v>
      </c>
      <c r="CM93" s="53">
        <f>SUM(CK93:CL93)</f>
        <v>0</v>
      </c>
      <c r="CN93" s="46">
        <f>CN92</f>
        <v>0</v>
      </c>
      <c r="CO93" s="47">
        <f>CO92</f>
        <v>0</v>
      </c>
      <c r="CP93" s="53">
        <f>SUM(CN93:CO93)</f>
        <v>0</v>
      </c>
      <c r="CQ93" s="46">
        <f>CQ92</f>
        <v>0</v>
      </c>
      <c r="CR93" s="47">
        <f>CR92</f>
        <v>0</v>
      </c>
      <c r="CS93" s="53">
        <f>SUM(CQ93:CR93)</f>
        <v>0</v>
      </c>
      <c r="CT93" s="46">
        <f>CT92</f>
        <v>0</v>
      </c>
      <c r="CU93" s="47">
        <f>CU92</f>
        <v>0</v>
      </c>
      <c r="CV93" s="53">
        <f>SUM(CT93:CU93)</f>
        <v>0</v>
      </c>
      <c r="CW93" s="46">
        <f>CW92</f>
        <v>0</v>
      </c>
      <c r="CX93" s="47">
        <f>CX92</f>
        <v>0</v>
      </c>
      <c r="CY93" s="53">
        <f>SUM(CW93:CX93)</f>
        <v>0</v>
      </c>
      <c r="CZ93" s="46">
        <f>CZ92</f>
        <v>0</v>
      </c>
      <c r="DA93" s="47">
        <f>DA92</f>
        <v>0</v>
      </c>
      <c r="DB93" s="53">
        <f>SUM(CZ93:DA93)</f>
        <v>0</v>
      </c>
      <c r="DC93" s="46">
        <f>DC92</f>
        <v>0</v>
      </c>
      <c r="DD93" s="47">
        <f>DD92</f>
        <v>0</v>
      </c>
      <c r="DE93" s="53">
        <f>SUM(DC93:DD93)</f>
        <v>0</v>
      </c>
      <c r="DF93" s="46">
        <f>DF92</f>
        <v>0</v>
      </c>
      <c r="DG93" s="47">
        <f>DG92</f>
        <v>0</v>
      </c>
      <c r="DH93" s="53">
        <f>SUM(DF93:DG93)</f>
        <v>0</v>
      </c>
      <c r="DI93" s="46">
        <f>DI92</f>
        <v>0</v>
      </c>
      <c r="DJ93" s="47">
        <f>DJ92</f>
        <v>0</v>
      </c>
      <c r="DK93" s="53">
        <f>SUM(DI93:DJ93)</f>
        <v>0</v>
      </c>
      <c r="DL93" s="46">
        <f>DL92</f>
        <v>0</v>
      </c>
      <c r="DM93" s="47">
        <f>DM92</f>
        <v>0</v>
      </c>
      <c r="DN93" s="53">
        <f>SUM(DL93:DM93)</f>
        <v>0</v>
      </c>
      <c r="DO93" s="46">
        <f t="shared" si="111"/>
        <v>0</v>
      </c>
      <c r="DP93" s="47">
        <f t="shared" si="93"/>
        <v>0</v>
      </c>
      <c r="DQ93" s="53">
        <f>SUM(DO93:DP93)</f>
        <v>0</v>
      </c>
    </row>
    <row r="94" spans="2:121" s="85" customFormat="1" ht="19.5" thickBot="1" x14ac:dyDescent="0.35">
      <c r="B94" s="182"/>
      <c r="C94" s="175"/>
      <c r="D94" s="84" t="s">
        <v>67</v>
      </c>
      <c r="E94" s="49">
        <f t="shared" ref="E94:AN94" si="114">+E90+E83+E93</f>
        <v>0</v>
      </c>
      <c r="F94" s="50">
        <f t="shared" si="114"/>
        <v>0</v>
      </c>
      <c r="G94" s="51">
        <f t="shared" si="114"/>
        <v>0</v>
      </c>
      <c r="H94" s="49">
        <f t="shared" si="114"/>
        <v>0</v>
      </c>
      <c r="I94" s="50">
        <f t="shared" si="114"/>
        <v>6763.358778626005</v>
      </c>
      <c r="J94" s="51">
        <f t="shared" si="114"/>
        <v>6763.358778626005</v>
      </c>
      <c r="K94" s="49">
        <f t="shared" si="114"/>
        <v>0</v>
      </c>
      <c r="L94" s="50">
        <f t="shared" si="114"/>
        <v>10054.274809160383</v>
      </c>
      <c r="M94" s="51">
        <f t="shared" si="114"/>
        <v>10054.274809160383</v>
      </c>
      <c r="N94" s="49">
        <f t="shared" si="114"/>
        <v>0</v>
      </c>
      <c r="O94" s="50">
        <f t="shared" si="114"/>
        <v>8969.4656488550299</v>
      </c>
      <c r="P94" s="51">
        <f t="shared" si="114"/>
        <v>8969.4656488550299</v>
      </c>
      <c r="Q94" s="49">
        <f t="shared" si="114"/>
        <v>0</v>
      </c>
      <c r="R94" s="50">
        <f t="shared" si="114"/>
        <v>7252.7480916031082</v>
      </c>
      <c r="S94" s="51">
        <f t="shared" si="114"/>
        <v>7252.7480916031082</v>
      </c>
      <c r="T94" s="49">
        <f t="shared" si="114"/>
        <v>0</v>
      </c>
      <c r="U94" s="50">
        <f t="shared" si="114"/>
        <v>6251.908396946611</v>
      </c>
      <c r="V94" s="51">
        <f t="shared" si="114"/>
        <v>6251.908396946611</v>
      </c>
      <c r="W94" s="49">
        <f t="shared" si="114"/>
        <v>0</v>
      </c>
      <c r="X94" s="50">
        <f t="shared" si="114"/>
        <v>91.6030534351152</v>
      </c>
      <c r="Y94" s="51">
        <f t="shared" si="114"/>
        <v>91.6030534351152</v>
      </c>
      <c r="Z94" s="49">
        <f t="shared" si="114"/>
        <v>0</v>
      </c>
      <c r="AA94" s="50">
        <f t="shared" si="114"/>
        <v>8392.8053435115144</v>
      </c>
      <c r="AB94" s="51">
        <f t="shared" si="114"/>
        <v>8392.8053435115144</v>
      </c>
      <c r="AC94" s="49">
        <f t="shared" si="114"/>
        <v>0</v>
      </c>
      <c r="AD94" s="50">
        <f t="shared" si="114"/>
        <v>9160.3053435115198</v>
      </c>
      <c r="AE94" s="51">
        <f t="shared" si="114"/>
        <v>9160.3053435115198</v>
      </c>
      <c r="AF94" s="49">
        <f t="shared" si="114"/>
        <v>0</v>
      </c>
      <c r="AG94" s="50">
        <f t="shared" si="114"/>
        <v>6122.1374045801986</v>
      </c>
      <c r="AH94" s="51">
        <f t="shared" si="114"/>
        <v>6122.1374045801986</v>
      </c>
      <c r="AI94" s="49">
        <f t="shared" si="114"/>
        <v>0</v>
      </c>
      <c r="AJ94" s="50">
        <f t="shared" si="114"/>
        <v>6145.0381679389775</v>
      </c>
      <c r="AK94" s="51">
        <f t="shared" si="114"/>
        <v>6145.0381679389775</v>
      </c>
      <c r="AL94" s="49">
        <f t="shared" si="114"/>
        <v>0</v>
      </c>
      <c r="AM94" s="50">
        <f t="shared" si="114"/>
        <v>6183.2061068702769</v>
      </c>
      <c r="AN94" s="51">
        <f t="shared" si="114"/>
        <v>6183.2061068702769</v>
      </c>
      <c r="AO94" s="49">
        <f t="shared" si="109"/>
        <v>0</v>
      </c>
      <c r="AP94" s="50">
        <f t="shared" si="92"/>
        <v>75386.851145038745</v>
      </c>
      <c r="AQ94" s="51">
        <f>+AQ90+AQ83+AQ93</f>
        <v>75386.851145038745</v>
      </c>
      <c r="AR94" s="49">
        <f t="shared" ref="AR94:CA94" si="115">+AR90+AR83+AR93</f>
        <v>0</v>
      </c>
      <c r="AS94" s="50">
        <f t="shared" si="115"/>
        <v>9160.3053440000003</v>
      </c>
      <c r="AT94" s="51">
        <f t="shared" si="115"/>
        <v>9160.3053440000003</v>
      </c>
      <c r="AU94" s="49">
        <f t="shared" si="115"/>
        <v>0</v>
      </c>
      <c r="AV94" s="50">
        <f t="shared" si="115"/>
        <v>9161.1068699999996</v>
      </c>
      <c r="AW94" s="51">
        <f t="shared" si="115"/>
        <v>9161.1068699999996</v>
      </c>
      <c r="AX94" s="49">
        <f t="shared" si="115"/>
        <v>0</v>
      </c>
      <c r="AY94" s="50">
        <f t="shared" si="115"/>
        <v>0</v>
      </c>
      <c r="AZ94" s="51">
        <f t="shared" si="115"/>
        <v>0</v>
      </c>
      <c r="BA94" s="49">
        <f t="shared" si="115"/>
        <v>0</v>
      </c>
      <c r="BB94" s="50">
        <f t="shared" si="115"/>
        <v>9160.3053440000003</v>
      </c>
      <c r="BC94" s="51">
        <f t="shared" si="115"/>
        <v>9160.3053440000003</v>
      </c>
      <c r="BD94" s="49">
        <f t="shared" si="115"/>
        <v>0</v>
      </c>
      <c r="BE94" s="50">
        <f t="shared" si="115"/>
        <v>9160.3053440000003</v>
      </c>
      <c r="BF94" s="51">
        <f t="shared" si="115"/>
        <v>9160.3053440000003</v>
      </c>
      <c r="BG94" s="49">
        <f t="shared" si="115"/>
        <v>0</v>
      </c>
      <c r="BH94" s="50">
        <f t="shared" si="115"/>
        <v>6122.1374050000004</v>
      </c>
      <c r="BI94" s="51">
        <f t="shared" si="115"/>
        <v>6122.1374050000004</v>
      </c>
      <c r="BJ94" s="49">
        <f t="shared" si="115"/>
        <v>0</v>
      </c>
      <c r="BK94" s="50">
        <f t="shared" si="115"/>
        <v>9160.305343</v>
      </c>
      <c r="BL94" s="51">
        <f t="shared" si="115"/>
        <v>9160.305343</v>
      </c>
      <c r="BM94" s="49">
        <f t="shared" si="115"/>
        <v>0</v>
      </c>
      <c r="BN94" s="50">
        <f t="shared" si="115"/>
        <v>9160.3053440000003</v>
      </c>
      <c r="BO94" s="51">
        <f t="shared" si="115"/>
        <v>9160.3053440000003</v>
      </c>
      <c r="BP94" s="49">
        <f t="shared" si="115"/>
        <v>0</v>
      </c>
      <c r="BQ94" s="50">
        <f t="shared" si="115"/>
        <v>9160.305343</v>
      </c>
      <c r="BR94" s="51">
        <f t="shared" si="115"/>
        <v>9160.305343</v>
      </c>
      <c r="BS94" s="49">
        <f t="shared" si="115"/>
        <v>0</v>
      </c>
      <c r="BT94" s="50">
        <f t="shared" si="115"/>
        <v>9160.3053419999997</v>
      </c>
      <c r="BU94" s="51">
        <f t="shared" si="115"/>
        <v>9160.3053419999997</v>
      </c>
      <c r="BV94" s="49">
        <f t="shared" si="115"/>
        <v>0</v>
      </c>
      <c r="BW94" s="50">
        <f t="shared" si="115"/>
        <v>9160.3053440000003</v>
      </c>
      <c r="BX94" s="51">
        <f t="shared" si="115"/>
        <v>9160.3053440000003</v>
      </c>
      <c r="BY94" s="49">
        <f t="shared" si="115"/>
        <v>0</v>
      </c>
      <c r="BZ94" s="50">
        <f t="shared" si="115"/>
        <v>6106.8702290000001</v>
      </c>
      <c r="CA94" s="51">
        <f t="shared" si="115"/>
        <v>6106.8702290000001</v>
      </c>
      <c r="CB94" s="49">
        <f t="shared" si="110"/>
        <v>0</v>
      </c>
      <c r="CC94" s="50">
        <f t="shared" si="110"/>
        <v>94672.557251999999</v>
      </c>
      <c r="CD94" s="51">
        <f>+CD90+CD83+CD93</f>
        <v>94672.557251999999</v>
      </c>
      <c r="CE94" s="49">
        <f t="shared" ref="CE94:DN94" si="116">+CE90+CE83+CE93</f>
        <v>507.63</v>
      </c>
      <c r="CF94" s="50">
        <f t="shared" si="116"/>
        <v>12217.557254699999</v>
      </c>
      <c r="CG94" s="51">
        <f t="shared" si="116"/>
        <v>12725.187254699998</v>
      </c>
      <c r="CH94" s="49">
        <f t="shared" si="116"/>
        <v>446.5648855</v>
      </c>
      <c r="CI94" s="50">
        <f t="shared" si="116"/>
        <v>10012.049617930001</v>
      </c>
      <c r="CJ94" s="51">
        <f t="shared" si="116"/>
        <v>10458.614503430001</v>
      </c>
      <c r="CK94" s="49">
        <f t="shared" si="116"/>
        <v>473.28244269999999</v>
      </c>
      <c r="CL94" s="50">
        <f t="shared" si="116"/>
        <v>9160.3053433300011</v>
      </c>
      <c r="CM94" s="51">
        <f t="shared" si="116"/>
        <v>9633.5877860300006</v>
      </c>
      <c r="CN94" s="49">
        <f t="shared" si="116"/>
        <v>557.25190840000005</v>
      </c>
      <c r="CO94" s="50">
        <f t="shared" si="116"/>
        <v>8748.0916027000003</v>
      </c>
      <c r="CP94" s="51">
        <f t="shared" si="116"/>
        <v>9305.3435110999999</v>
      </c>
      <c r="CQ94" s="49">
        <f t="shared" si="116"/>
        <v>522.90076339999996</v>
      </c>
      <c r="CR94" s="50">
        <f t="shared" si="116"/>
        <v>6198.4732828600008</v>
      </c>
      <c r="CS94" s="51">
        <f t="shared" si="116"/>
        <v>6721.3740462600008</v>
      </c>
      <c r="CT94" s="49">
        <f t="shared" si="116"/>
        <v>0</v>
      </c>
      <c r="CU94" s="50">
        <f t="shared" si="116"/>
        <v>0</v>
      </c>
      <c r="CV94" s="51">
        <f t="shared" si="116"/>
        <v>0</v>
      </c>
      <c r="CW94" s="49">
        <f t="shared" si="116"/>
        <v>0</v>
      </c>
      <c r="CX94" s="50">
        <f t="shared" si="116"/>
        <v>0</v>
      </c>
      <c r="CY94" s="51">
        <f t="shared" si="116"/>
        <v>0</v>
      </c>
      <c r="CZ94" s="49">
        <f t="shared" si="116"/>
        <v>0</v>
      </c>
      <c r="DA94" s="50">
        <f t="shared" si="116"/>
        <v>0</v>
      </c>
      <c r="DB94" s="51">
        <f t="shared" si="116"/>
        <v>0</v>
      </c>
      <c r="DC94" s="49">
        <f t="shared" si="116"/>
        <v>0</v>
      </c>
      <c r="DD94" s="50">
        <f t="shared" si="116"/>
        <v>0</v>
      </c>
      <c r="DE94" s="51">
        <f t="shared" si="116"/>
        <v>0</v>
      </c>
      <c r="DF94" s="49">
        <f t="shared" si="116"/>
        <v>0</v>
      </c>
      <c r="DG94" s="50">
        <f t="shared" si="116"/>
        <v>0</v>
      </c>
      <c r="DH94" s="51">
        <f t="shared" si="116"/>
        <v>0</v>
      </c>
      <c r="DI94" s="49">
        <f t="shared" si="116"/>
        <v>0</v>
      </c>
      <c r="DJ94" s="50">
        <f t="shared" si="116"/>
        <v>0</v>
      </c>
      <c r="DK94" s="51">
        <f t="shared" si="116"/>
        <v>0</v>
      </c>
      <c r="DL94" s="49">
        <f t="shared" si="116"/>
        <v>0</v>
      </c>
      <c r="DM94" s="50">
        <f t="shared" si="116"/>
        <v>0</v>
      </c>
      <c r="DN94" s="51">
        <f t="shared" si="116"/>
        <v>0</v>
      </c>
      <c r="DO94" s="49">
        <f t="shared" si="111"/>
        <v>2507.63</v>
      </c>
      <c r="DP94" s="50">
        <f t="shared" si="93"/>
        <v>46336.477101520002</v>
      </c>
      <c r="DQ94" s="51">
        <f>+DQ90+DQ83+DQ93</f>
        <v>48844.107101519992</v>
      </c>
    </row>
    <row r="95" spans="2:121" x14ac:dyDescent="0.25">
      <c r="B95" s="182"/>
      <c r="C95" s="173" t="s">
        <v>68</v>
      </c>
      <c r="D95" s="86" t="s">
        <v>48</v>
      </c>
      <c r="E95" s="43"/>
      <c r="F95" s="38"/>
      <c r="G95" s="44"/>
      <c r="H95" s="43"/>
      <c r="I95" s="38"/>
      <c r="J95" s="44"/>
      <c r="K95" s="43"/>
      <c r="L95" s="38"/>
      <c r="M95" s="44"/>
      <c r="N95" s="43"/>
      <c r="O95" s="38"/>
      <c r="P95" s="44"/>
      <c r="Q95" s="43"/>
      <c r="R95" s="38"/>
      <c r="S95" s="44"/>
      <c r="T95" s="43"/>
      <c r="U95" s="38"/>
      <c r="V95" s="44"/>
      <c r="W95" s="43"/>
      <c r="X95" s="38"/>
      <c r="Y95" s="44"/>
      <c r="Z95" s="43"/>
      <c r="AA95" s="38"/>
      <c r="AB95" s="44"/>
      <c r="AC95" s="43"/>
      <c r="AD95" s="38"/>
      <c r="AE95" s="44"/>
      <c r="AF95" s="43"/>
      <c r="AG95" s="38"/>
      <c r="AH95" s="44"/>
      <c r="AI95" s="43"/>
      <c r="AJ95" s="38"/>
      <c r="AK95" s="44"/>
      <c r="AL95" s="43"/>
      <c r="AM95" s="38"/>
      <c r="AN95" s="44"/>
      <c r="AO95" s="43">
        <f t="shared" si="109"/>
        <v>0</v>
      </c>
      <c r="AP95" s="38">
        <f t="shared" si="92"/>
        <v>0</v>
      </c>
      <c r="AQ95" s="44"/>
      <c r="AR95" s="43"/>
      <c r="AS95" s="38"/>
      <c r="AT95" s="44"/>
      <c r="AU95" s="43"/>
      <c r="AV95" s="38"/>
      <c r="AW95" s="44"/>
      <c r="AX95" s="43"/>
      <c r="AY95" s="38"/>
      <c r="AZ95" s="44"/>
      <c r="BA95" s="43"/>
      <c r="BB95" s="38"/>
      <c r="BC95" s="44"/>
      <c r="BD95" s="43"/>
      <c r="BE95" s="38"/>
      <c r="BF95" s="44"/>
      <c r="BG95" s="43"/>
      <c r="BH95" s="38"/>
      <c r="BI95" s="44"/>
      <c r="BJ95" s="43"/>
      <c r="BK95" s="38"/>
      <c r="BL95" s="44"/>
      <c r="BM95" s="43"/>
      <c r="BN95" s="38"/>
      <c r="BO95" s="44"/>
      <c r="BP95" s="43"/>
      <c r="BQ95" s="38"/>
      <c r="BR95" s="44"/>
      <c r="BS95" s="43"/>
      <c r="BT95" s="38"/>
      <c r="BU95" s="44"/>
      <c r="BV95" s="43"/>
      <c r="BW95" s="38"/>
      <c r="BX95" s="44"/>
      <c r="BY95" s="43"/>
      <c r="BZ95" s="38"/>
      <c r="CA95" s="44"/>
      <c r="CB95" s="43">
        <f t="shared" si="110"/>
        <v>0</v>
      </c>
      <c r="CC95" s="38">
        <f t="shared" si="110"/>
        <v>0</v>
      </c>
      <c r="CD95" s="44"/>
      <c r="CE95" s="43"/>
      <c r="CF95" s="38"/>
      <c r="CG95" s="44"/>
      <c r="CH95" s="43"/>
      <c r="CI95" s="38"/>
      <c r="CJ95" s="44"/>
      <c r="CK95" s="43"/>
      <c r="CL95" s="38"/>
      <c r="CM95" s="44"/>
      <c r="CN95" s="43"/>
      <c r="CO95" s="38"/>
      <c r="CP95" s="44"/>
      <c r="CQ95" s="43"/>
      <c r="CR95" s="38"/>
      <c r="CS95" s="44"/>
      <c r="CT95" s="43"/>
      <c r="CU95" s="38"/>
      <c r="CV95" s="44"/>
      <c r="CW95" s="43"/>
      <c r="CX95" s="38"/>
      <c r="CY95" s="44"/>
      <c r="CZ95" s="43"/>
      <c r="DA95" s="38"/>
      <c r="DB95" s="44"/>
      <c r="DC95" s="43"/>
      <c r="DD95" s="38"/>
      <c r="DE95" s="44"/>
      <c r="DF95" s="43"/>
      <c r="DG95" s="38"/>
      <c r="DH95" s="44"/>
      <c r="DI95" s="43"/>
      <c r="DJ95" s="38"/>
      <c r="DK95" s="44"/>
      <c r="DL95" s="43"/>
      <c r="DM95" s="38"/>
      <c r="DN95" s="44"/>
      <c r="DO95" s="43">
        <f t="shared" si="111"/>
        <v>0</v>
      </c>
      <c r="DP95" s="38">
        <f t="shared" si="93"/>
        <v>0</v>
      </c>
      <c r="DQ95" s="44"/>
    </row>
    <row r="96" spans="2:121" x14ac:dyDescent="0.25">
      <c r="B96" s="182"/>
      <c r="C96" s="174"/>
      <c r="D96" s="79" t="s">
        <v>49</v>
      </c>
      <c r="E96" s="33"/>
      <c r="F96" s="34"/>
      <c r="G96" s="36">
        <f t="shared" ref="G96:G98" si="117">SUM(E96:F96)</f>
        <v>0</v>
      </c>
      <c r="H96" s="33"/>
      <c r="I96" s="34"/>
      <c r="J96" s="36">
        <f>SUM(H97,I96)</f>
        <v>0</v>
      </c>
      <c r="K96" s="33"/>
      <c r="L96" s="34"/>
      <c r="M96" s="36">
        <f>SUM(K97,L96)</f>
        <v>0</v>
      </c>
      <c r="N96" s="33"/>
      <c r="O96" s="34"/>
      <c r="P96" s="36">
        <f>SUM(N97,O96)</f>
        <v>0</v>
      </c>
      <c r="Q96" s="33"/>
      <c r="R96" s="34"/>
      <c r="S96" s="36">
        <f>SUM(Q97,R96)</f>
        <v>0</v>
      </c>
      <c r="T96" s="33"/>
      <c r="U96" s="34"/>
      <c r="V96" s="36">
        <f>SUM(T97,U96)</f>
        <v>0</v>
      </c>
      <c r="W96" s="33"/>
      <c r="X96" s="34"/>
      <c r="Y96" s="36">
        <f>SUM(W97,X96)</f>
        <v>0</v>
      </c>
      <c r="Z96" s="33"/>
      <c r="AA96" s="34"/>
      <c r="AB96" s="36">
        <f>SUM(Z96,AA96)</f>
        <v>0</v>
      </c>
      <c r="AC96" s="33"/>
      <c r="AD96" s="34"/>
      <c r="AE96" s="36">
        <f>SUM(AC96,AD96)</f>
        <v>0</v>
      </c>
      <c r="AF96" s="33"/>
      <c r="AG96" s="34"/>
      <c r="AH96" s="36">
        <f>SUM(AF96,AG96)</f>
        <v>0</v>
      </c>
      <c r="AI96" s="33"/>
      <c r="AJ96" s="34"/>
      <c r="AK96" s="36">
        <f>SUM(AI96,AJ96)</f>
        <v>0</v>
      </c>
      <c r="AL96" s="33"/>
      <c r="AM96" s="34"/>
      <c r="AN96" s="36">
        <f>SUM(AL96,AM96)</f>
        <v>0</v>
      </c>
      <c r="AO96" s="33">
        <f t="shared" si="109"/>
        <v>0</v>
      </c>
      <c r="AP96" s="34">
        <f t="shared" si="92"/>
        <v>0</v>
      </c>
      <c r="AQ96" s="36">
        <f>SUM(AO96,AP96)</f>
        <v>0</v>
      </c>
      <c r="AR96" s="33"/>
      <c r="AS96" s="34"/>
      <c r="AT96" s="36">
        <f>SUM(AR96,AS96)</f>
        <v>0</v>
      </c>
      <c r="AU96" s="33"/>
      <c r="AV96" s="34"/>
      <c r="AW96" s="36">
        <f>SUM(AU96,AV96)</f>
        <v>0</v>
      </c>
      <c r="AX96" s="33"/>
      <c r="AY96" s="34"/>
      <c r="AZ96" s="36">
        <f>SUM(AX96,AY96)</f>
        <v>0</v>
      </c>
      <c r="BA96" s="33"/>
      <c r="BB96" s="34"/>
      <c r="BC96" s="36">
        <f>SUM(BA96,BB96)</f>
        <v>0</v>
      </c>
      <c r="BD96" s="33"/>
      <c r="BE96" s="34"/>
      <c r="BF96" s="36">
        <f>SUM(BD96,BE96)</f>
        <v>0</v>
      </c>
      <c r="BG96" s="33"/>
      <c r="BH96" s="34"/>
      <c r="BI96" s="36">
        <f>SUM(BG96,BH96)</f>
        <v>0</v>
      </c>
      <c r="BJ96" s="33"/>
      <c r="BK96" s="34"/>
      <c r="BL96" s="36">
        <f>SUM(BJ96,BK96)</f>
        <v>0</v>
      </c>
      <c r="BM96" s="33"/>
      <c r="BN96" s="34"/>
      <c r="BO96" s="36">
        <f>SUM(BM96,BN96)</f>
        <v>0</v>
      </c>
      <c r="BP96" s="33"/>
      <c r="BQ96" s="34"/>
      <c r="BR96" s="36">
        <f>SUM(BP96,BQ96)</f>
        <v>0</v>
      </c>
      <c r="BS96" s="33"/>
      <c r="BT96" s="34"/>
      <c r="BU96" s="36">
        <f>SUM(BS96,BT96)</f>
        <v>0</v>
      </c>
      <c r="BV96" s="33"/>
      <c r="BW96" s="34"/>
      <c r="BX96" s="36">
        <f>SUM(BV96,BW96)</f>
        <v>0</v>
      </c>
      <c r="BY96" s="33"/>
      <c r="BZ96" s="34"/>
      <c r="CA96" s="36">
        <f>SUM(BY96,BZ96)</f>
        <v>0</v>
      </c>
      <c r="CB96" s="33">
        <f t="shared" si="110"/>
        <v>0</v>
      </c>
      <c r="CC96" s="34">
        <f t="shared" si="110"/>
        <v>0</v>
      </c>
      <c r="CD96" s="36">
        <f>SUM(CB96,CC96)</f>
        <v>0</v>
      </c>
      <c r="CE96" s="33">
        <v>0</v>
      </c>
      <c r="CF96" s="34">
        <v>0</v>
      </c>
      <c r="CG96" s="36">
        <v>0</v>
      </c>
      <c r="CH96" s="33">
        <v>0</v>
      </c>
      <c r="CI96" s="34">
        <v>0</v>
      </c>
      <c r="CJ96" s="36">
        <f>SUM(CH96,CI96)</f>
        <v>0</v>
      </c>
      <c r="CK96" s="33">
        <v>0</v>
      </c>
      <c r="CL96" s="34">
        <v>0</v>
      </c>
      <c r="CM96" s="36">
        <f>SUM(CK96,CL96)</f>
        <v>0</v>
      </c>
      <c r="CN96" s="33">
        <v>0</v>
      </c>
      <c r="CO96" s="34">
        <v>0</v>
      </c>
      <c r="CP96" s="36">
        <f>SUM(CN96,CO96)</f>
        <v>0</v>
      </c>
      <c r="CQ96" s="33">
        <v>0</v>
      </c>
      <c r="CR96" s="34">
        <v>0</v>
      </c>
      <c r="CS96" s="36">
        <f>SUM(CQ96,CR96)</f>
        <v>0</v>
      </c>
      <c r="CT96" s="33"/>
      <c r="CU96" s="34"/>
      <c r="CV96" s="36">
        <f>SUM(CT96,CU96)</f>
        <v>0</v>
      </c>
      <c r="CW96" s="33"/>
      <c r="CX96" s="34"/>
      <c r="CY96" s="36">
        <f>SUM(CW96,CX96)</f>
        <v>0</v>
      </c>
      <c r="CZ96" s="33"/>
      <c r="DA96" s="34"/>
      <c r="DB96" s="36">
        <f>SUM(CZ96,DA96)</f>
        <v>0</v>
      </c>
      <c r="DC96" s="33"/>
      <c r="DD96" s="34"/>
      <c r="DE96" s="36">
        <f>SUM(DC96,DD96)</f>
        <v>0</v>
      </c>
      <c r="DF96" s="33"/>
      <c r="DG96" s="34"/>
      <c r="DH96" s="36">
        <f>SUM(DF96,DG96)</f>
        <v>0</v>
      </c>
      <c r="DI96" s="33"/>
      <c r="DJ96" s="34"/>
      <c r="DK96" s="36">
        <f>SUM(DI96,DJ96)</f>
        <v>0</v>
      </c>
      <c r="DL96" s="33"/>
      <c r="DM96" s="34"/>
      <c r="DN96" s="36">
        <f>SUM(DL96,DM96)</f>
        <v>0</v>
      </c>
      <c r="DO96" s="33">
        <f t="shared" si="111"/>
        <v>0</v>
      </c>
      <c r="DP96" s="34">
        <f t="shared" si="93"/>
        <v>0</v>
      </c>
      <c r="DQ96" s="36">
        <f>SUM(DO96,DP96)</f>
        <v>0</v>
      </c>
    </row>
    <row r="97" spans="2:121" x14ac:dyDescent="0.25">
      <c r="B97" s="182"/>
      <c r="C97" s="174"/>
      <c r="D97" s="79" t="s">
        <v>50</v>
      </c>
      <c r="E97" s="33"/>
      <c r="F97" s="34"/>
      <c r="G97" s="36">
        <f t="shared" si="117"/>
        <v>0</v>
      </c>
      <c r="H97" s="33"/>
      <c r="I97" s="34"/>
      <c r="J97" s="36">
        <f>SUM(H97,I97)</f>
        <v>0</v>
      </c>
      <c r="K97" s="33"/>
      <c r="L97" s="34"/>
      <c r="M97" s="36">
        <f>SUM(K97,L97)</f>
        <v>0</v>
      </c>
      <c r="N97" s="33"/>
      <c r="O97" s="34"/>
      <c r="P97" s="36">
        <f>SUM(N97,O97)</f>
        <v>0</v>
      </c>
      <c r="Q97" s="33"/>
      <c r="R97" s="34"/>
      <c r="S97" s="36">
        <f>SUM(Q97,R97)</f>
        <v>0</v>
      </c>
      <c r="T97" s="33"/>
      <c r="U97" s="34"/>
      <c r="V97" s="36">
        <f>SUM(T97,U97)</f>
        <v>0</v>
      </c>
      <c r="W97" s="33"/>
      <c r="X97" s="34"/>
      <c r="Y97" s="36">
        <f>SUM(W97,X97)</f>
        <v>0</v>
      </c>
      <c r="Z97" s="33"/>
      <c r="AA97" s="34"/>
      <c r="AB97" s="36">
        <f>SUM(Z97,AA97)</f>
        <v>0</v>
      </c>
      <c r="AC97" s="33"/>
      <c r="AD97" s="34"/>
      <c r="AE97" s="36">
        <f>SUM(AC97,AD97)</f>
        <v>0</v>
      </c>
      <c r="AF97" s="33"/>
      <c r="AG97" s="34"/>
      <c r="AH97" s="36">
        <f>SUM(AF97,AG97)</f>
        <v>0</v>
      </c>
      <c r="AI97" s="33"/>
      <c r="AJ97" s="34"/>
      <c r="AK97" s="36">
        <f>SUM(AI97,AJ97)</f>
        <v>0</v>
      </c>
      <c r="AL97" s="33"/>
      <c r="AM97" s="34"/>
      <c r="AN97" s="36">
        <f>SUM(AL97,AM97)</f>
        <v>0</v>
      </c>
      <c r="AO97" s="33">
        <f t="shared" si="109"/>
        <v>0</v>
      </c>
      <c r="AP97" s="34">
        <f t="shared" si="92"/>
        <v>0</v>
      </c>
      <c r="AQ97" s="36">
        <f>SUM(AO97,AP97)</f>
        <v>0</v>
      </c>
      <c r="AR97" s="33"/>
      <c r="AS97" s="34"/>
      <c r="AT97" s="36">
        <f>SUM(AR97,AS97)</f>
        <v>0</v>
      </c>
      <c r="AU97" s="33"/>
      <c r="AV97" s="34"/>
      <c r="AW97" s="36">
        <f>SUM(AU97,AV97)</f>
        <v>0</v>
      </c>
      <c r="AX97" s="33"/>
      <c r="AY97" s="34"/>
      <c r="AZ97" s="36">
        <f>SUM(AX97,AY97)</f>
        <v>0</v>
      </c>
      <c r="BA97" s="33"/>
      <c r="BB97" s="34"/>
      <c r="BC97" s="36">
        <f>SUM(BA97,BB97)</f>
        <v>0</v>
      </c>
      <c r="BD97" s="33"/>
      <c r="BE97" s="34"/>
      <c r="BF97" s="36">
        <f>SUM(BD97,BE97)</f>
        <v>0</v>
      </c>
      <c r="BG97" s="33"/>
      <c r="BH97" s="34"/>
      <c r="BI97" s="36">
        <f>SUM(BG97,BH97)</f>
        <v>0</v>
      </c>
      <c r="BJ97" s="33"/>
      <c r="BK97" s="34"/>
      <c r="BL97" s="36">
        <f>SUM(BJ97,BK97)</f>
        <v>0</v>
      </c>
      <c r="BM97" s="33"/>
      <c r="BN97" s="34"/>
      <c r="BO97" s="36">
        <f>SUM(BM97,BN97)</f>
        <v>0</v>
      </c>
      <c r="BP97" s="33"/>
      <c r="BQ97" s="34"/>
      <c r="BR97" s="36">
        <f>SUM(BP97,BQ97)</f>
        <v>0</v>
      </c>
      <c r="BS97" s="33"/>
      <c r="BT97" s="34"/>
      <c r="BU97" s="36">
        <f>SUM(BS97,BT97)</f>
        <v>0</v>
      </c>
      <c r="BV97" s="33"/>
      <c r="BW97" s="34"/>
      <c r="BX97" s="36">
        <f>SUM(BV97,BW97)</f>
        <v>0</v>
      </c>
      <c r="BY97" s="33"/>
      <c r="BZ97" s="34"/>
      <c r="CA97" s="36">
        <f>SUM(BY97,BZ97)</f>
        <v>0</v>
      </c>
      <c r="CB97" s="33">
        <f t="shared" si="110"/>
        <v>0</v>
      </c>
      <c r="CC97" s="34">
        <f t="shared" si="110"/>
        <v>0</v>
      </c>
      <c r="CD97" s="36">
        <f>SUM(CB97,CC97)</f>
        <v>0</v>
      </c>
      <c r="CE97" s="33">
        <v>0</v>
      </c>
      <c r="CF97" s="34">
        <v>0</v>
      </c>
      <c r="CG97" s="36">
        <v>0</v>
      </c>
      <c r="CH97" s="33">
        <v>0</v>
      </c>
      <c r="CI97" s="34">
        <v>0</v>
      </c>
      <c r="CJ97" s="36">
        <f>SUM(CH97,CI98)</f>
        <v>0</v>
      </c>
      <c r="CK97" s="33">
        <v>0</v>
      </c>
      <c r="CL97" s="34">
        <v>0</v>
      </c>
      <c r="CM97" s="36">
        <f>SUM(CK97,CL97)</f>
        <v>0</v>
      </c>
      <c r="CN97" s="33">
        <v>0</v>
      </c>
      <c r="CO97" s="34">
        <v>0</v>
      </c>
      <c r="CP97" s="36">
        <f>SUM(CN97,CO97)</f>
        <v>0</v>
      </c>
      <c r="CQ97" s="33">
        <v>0</v>
      </c>
      <c r="CR97" s="34">
        <v>0</v>
      </c>
      <c r="CS97" s="36">
        <f>SUM(CQ97,CR97)</f>
        <v>0</v>
      </c>
      <c r="CT97" s="33"/>
      <c r="CU97" s="34"/>
      <c r="CV97" s="36">
        <f>SUM(CT97,CU97)</f>
        <v>0</v>
      </c>
      <c r="CW97" s="33"/>
      <c r="CX97" s="34"/>
      <c r="CY97" s="36">
        <f>SUM(CW97,CX97)</f>
        <v>0</v>
      </c>
      <c r="CZ97" s="33"/>
      <c r="DA97" s="34"/>
      <c r="DB97" s="36">
        <f>SUM(CZ97,DA97)</f>
        <v>0</v>
      </c>
      <c r="DC97" s="33"/>
      <c r="DD97" s="34"/>
      <c r="DE97" s="36">
        <f>SUM(DC97,DD97)</f>
        <v>0</v>
      </c>
      <c r="DF97" s="33"/>
      <c r="DG97" s="34"/>
      <c r="DH97" s="36">
        <f>SUM(DF97,DG97)</f>
        <v>0</v>
      </c>
      <c r="DI97" s="33"/>
      <c r="DJ97" s="34"/>
      <c r="DK97" s="36">
        <f>SUM(DI97,DJ97)</f>
        <v>0</v>
      </c>
      <c r="DL97" s="33"/>
      <c r="DM97" s="34"/>
      <c r="DN97" s="36">
        <f>SUM(DL97,DM97)</f>
        <v>0</v>
      </c>
      <c r="DO97" s="33">
        <f t="shared" si="111"/>
        <v>0</v>
      </c>
      <c r="DP97" s="34">
        <f t="shared" si="93"/>
        <v>0</v>
      </c>
      <c r="DQ97" s="36">
        <f>SUM(DO97,DP97)</f>
        <v>0</v>
      </c>
    </row>
    <row r="98" spans="2:121" x14ac:dyDescent="0.25">
      <c r="B98" s="182"/>
      <c r="C98" s="174"/>
      <c r="D98" s="79" t="s">
        <v>51</v>
      </c>
      <c r="E98" s="37">
        <v>1193.5458015267266</v>
      </c>
      <c r="F98" s="35">
        <v>1755.7251908397079</v>
      </c>
      <c r="G98" s="36">
        <f t="shared" si="117"/>
        <v>2949.2709923664343</v>
      </c>
      <c r="H98" s="37">
        <v>953.3778625954269</v>
      </c>
      <c r="I98" s="35">
        <v>1908.3969465649</v>
      </c>
      <c r="J98" s="36">
        <f>SUM(H98,I98)</f>
        <v>2861.7748091603271</v>
      </c>
      <c r="K98" s="37">
        <v>845.0381679389377</v>
      </c>
      <c r="L98" s="35">
        <v>1045.8015267175651</v>
      </c>
      <c r="M98" s="36">
        <f>SUM(K98,L98)</f>
        <v>1890.8396946565028</v>
      </c>
      <c r="N98" s="37">
        <v>1288.9312977099335</v>
      </c>
      <c r="O98" s="35">
        <v>1908.3969465649</v>
      </c>
      <c r="P98" s="36">
        <f>SUM(N98,O98)</f>
        <v>3197.3282442748332</v>
      </c>
      <c r="Q98" s="37">
        <v>1063.3587786259623</v>
      </c>
      <c r="R98" s="35">
        <v>1755.7251908397079</v>
      </c>
      <c r="S98" s="36">
        <f>SUM(Q98,R98)</f>
        <v>2819.0839694656702</v>
      </c>
      <c r="T98" s="37">
        <v>996.35496183206862</v>
      </c>
      <c r="U98" s="35">
        <v>801.52671755725794</v>
      </c>
      <c r="V98" s="36">
        <f>SUM(T98,U98)</f>
        <v>1797.8816793893266</v>
      </c>
      <c r="W98" s="37"/>
      <c r="X98" s="35">
        <v>1166.9083969465737</v>
      </c>
      <c r="Y98" s="36">
        <f>SUM(W98,X98)</f>
        <v>1166.9083969465737</v>
      </c>
      <c r="Z98" s="37">
        <v>1277.6984732824524</v>
      </c>
      <c r="AA98" s="35">
        <v>1603.0534351145159</v>
      </c>
      <c r="AB98" s="36">
        <f>SUM(Z98,AA98)</f>
        <v>2880.7519083969682</v>
      </c>
      <c r="AC98" s="37">
        <v>1153.6946564885582</v>
      </c>
      <c r="AD98" s="35">
        <v>1954.9618320610834</v>
      </c>
      <c r="AE98" s="36">
        <f>SUM(AC98,AD98)</f>
        <v>3108.6564885496418</v>
      </c>
      <c r="AF98" s="37">
        <v>1091.2671755725271</v>
      </c>
      <c r="AG98" s="35">
        <v>2737.4045801526922</v>
      </c>
      <c r="AH98" s="36">
        <f>SUM(AF98,AG98)</f>
        <v>3828.6717557252196</v>
      </c>
      <c r="AI98" s="37">
        <v>1117.2862595419931</v>
      </c>
      <c r="AJ98" s="35">
        <v>2290.07633587788</v>
      </c>
      <c r="AK98" s="36">
        <f>SUM(AI98,AJ98)</f>
        <v>3407.3625954198733</v>
      </c>
      <c r="AL98" s="37">
        <v>1162.8702290076424</v>
      </c>
      <c r="AM98" s="35">
        <v>1778.6259541984869</v>
      </c>
      <c r="AN98" s="36">
        <f>SUM(AL98,AM98)</f>
        <v>2941.496183206129</v>
      </c>
      <c r="AO98" s="37">
        <f t="shared" si="109"/>
        <v>12143.423664122229</v>
      </c>
      <c r="AP98" s="35">
        <f t="shared" si="92"/>
        <v>20706.603053435269</v>
      </c>
      <c r="AQ98" s="36">
        <f>SUM(AO98,AP98)</f>
        <v>32850.026717557499</v>
      </c>
      <c r="AR98" s="37">
        <v>920.26335879999999</v>
      </c>
      <c r="AS98" s="35">
        <v>1603.053435</v>
      </c>
      <c r="AT98" s="36">
        <f>SUM(AR98,AS98)</f>
        <v>2523.3167938000001</v>
      </c>
      <c r="AU98" s="37">
        <v>872.04961830000002</v>
      </c>
      <c r="AV98" s="35">
        <v>801.52671759999998</v>
      </c>
      <c r="AW98" s="36">
        <f>SUM(AU98,AV98)</f>
        <v>1673.5763359</v>
      </c>
      <c r="AX98" s="37">
        <v>1215.5267180000001</v>
      </c>
      <c r="AY98" s="35">
        <v>2009.7022899999999</v>
      </c>
      <c r="AZ98" s="36">
        <f>SUM(AX98,AY98)</f>
        <v>3225.2290080000002</v>
      </c>
      <c r="BA98" s="37">
        <v>985.37404579999998</v>
      </c>
      <c r="BB98" s="35"/>
      <c r="BC98" s="36">
        <f>SUM(BA98,BB98)</f>
        <v>985.37404579999998</v>
      </c>
      <c r="BD98" s="37">
        <v>1343.6297709999999</v>
      </c>
      <c r="BE98" s="35"/>
      <c r="BF98" s="36">
        <f>SUM(BD98,BE98)</f>
        <v>1343.6297709999999</v>
      </c>
      <c r="BG98" s="37">
        <v>1163.083969</v>
      </c>
      <c r="BH98" s="35">
        <v>400.76335877862897</v>
      </c>
      <c r="BI98" s="36">
        <f>SUM(BG98,BH98)</f>
        <v>1563.8473277786291</v>
      </c>
      <c r="BJ98" s="37">
        <v>1190.4389309999999</v>
      </c>
      <c r="BK98" s="35">
        <v>401.33587786259847</v>
      </c>
      <c r="BL98" s="36">
        <f>SUM(BJ98,BK98)</f>
        <v>1591.7748088625983</v>
      </c>
      <c r="BM98" s="37">
        <v>1077.3587789999999</v>
      </c>
      <c r="BN98" s="35"/>
      <c r="BO98" s="36">
        <f>SUM(BM98,BN98)</f>
        <v>1077.3587789999999</v>
      </c>
      <c r="BP98" s="37">
        <v>1183.969466</v>
      </c>
      <c r="BQ98" s="35">
        <v>400.76335877862897</v>
      </c>
      <c r="BR98" s="36">
        <f>SUM(BP98,BQ98)</f>
        <v>1584.732824778629</v>
      </c>
      <c r="BS98" s="37">
        <v>1629.80916</v>
      </c>
      <c r="BT98" s="35">
        <v>400.76335877862897</v>
      </c>
      <c r="BU98" s="36">
        <f>SUM(BS98,BT98)</f>
        <v>2030.572518778629</v>
      </c>
      <c r="BV98" s="37"/>
      <c r="BW98" s="35">
        <v>1540.8320610000001</v>
      </c>
      <c r="BX98" s="36">
        <f>SUM(BV98,BW98)</f>
        <v>1540.8320610000001</v>
      </c>
      <c r="BY98" s="37"/>
      <c r="BZ98" s="35">
        <v>1119.083969</v>
      </c>
      <c r="CA98" s="36">
        <f>SUM(BY98,BZ98)</f>
        <v>1119.083969</v>
      </c>
      <c r="CB98" s="37">
        <f t="shared" si="110"/>
        <v>11581.5038169</v>
      </c>
      <c r="CC98" s="35">
        <f t="shared" si="110"/>
        <v>8677.8244267984846</v>
      </c>
      <c r="CD98" s="36">
        <f>SUM(CB98,CC98)</f>
        <v>20259.328243698485</v>
      </c>
      <c r="CE98" s="37">
        <v>1406.48855</v>
      </c>
      <c r="CF98" s="35">
        <v>0</v>
      </c>
      <c r="CG98" s="36">
        <v>1406.48855</v>
      </c>
      <c r="CH98" s="37">
        <v>1209.038168</v>
      </c>
      <c r="CI98" s="35">
        <v>0</v>
      </c>
      <c r="CJ98" s="36">
        <f>SUM(CH98,CI98)</f>
        <v>1209.038168</v>
      </c>
      <c r="CK98" s="37">
        <v>864.03816789999996</v>
      </c>
      <c r="CL98" s="35">
        <v>0</v>
      </c>
      <c r="CM98" s="36">
        <f>SUM(CK98,CL98)</f>
        <v>864.03816789999996</v>
      </c>
      <c r="CN98" s="37">
        <v>1054.5801530000001</v>
      </c>
      <c r="CO98" s="35">
        <v>0</v>
      </c>
      <c r="CP98" s="36">
        <f>SUM(CN98,CO98)</f>
        <v>1054.5801530000001</v>
      </c>
      <c r="CQ98" s="37">
        <v>961.45038169999998</v>
      </c>
      <c r="CR98" s="35">
        <v>0</v>
      </c>
      <c r="CS98" s="36">
        <f>SUM(CQ98,CR98)</f>
        <v>961.45038169999998</v>
      </c>
      <c r="CT98" s="37"/>
      <c r="CU98" s="35"/>
      <c r="CV98" s="36"/>
      <c r="CW98" s="37"/>
      <c r="CX98" s="35"/>
      <c r="CY98" s="36"/>
      <c r="CZ98" s="37"/>
      <c r="DA98" s="35"/>
      <c r="DB98" s="36"/>
      <c r="DC98" s="37"/>
      <c r="DD98" s="35"/>
      <c r="DE98" s="36"/>
      <c r="DF98" s="37"/>
      <c r="DG98" s="35"/>
      <c r="DH98" s="36"/>
      <c r="DI98" s="37"/>
      <c r="DJ98" s="35"/>
      <c r="DK98" s="36"/>
      <c r="DL98" s="37"/>
      <c r="DM98" s="35"/>
      <c r="DN98" s="36"/>
      <c r="DO98" s="37">
        <f t="shared" si="111"/>
        <v>5495.5954206000006</v>
      </c>
      <c r="DP98" s="35">
        <f t="shared" si="93"/>
        <v>0</v>
      </c>
      <c r="DQ98" s="36">
        <f>SUM(DO98,DP98)</f>
        <v>5495.5954206000006</v>
      </c>
    </row>
    <row r="99" spans="2:121" x14ac:dyDescent="0.25">
      <c r="B99" s="182"/>
      <c r="C99" s="174"/>
      <c r="D99" s="80" t="s">
        <v>52</v>
      </c>
      <c r="E99" s="40">
        <f t="shared" ref="E99:AN99" si="118">+SUM(E96:E98)</f>
        <v>1193.5458015267266</v>
      </c>
      <c r="F99" s="41">
        <f t="shared" si="118"/>
        <v>1755.7251908397079</v>
      </c>
      <c r="G99" s="42">
        <f t="shared" si="118"/>
        <v>2949.2709923664343</v>
      </c>
      <c r="H99" s="40">
        <f t="shared" si="118"/>
        <v>953.3778625954269</v>
      </c>
      <c r="I99" s="41">
        <f t="shared" si="118"/>
        <v>1908.3969465649</v>
      </c>
      <c r="J99" s="42">
        <f t="shared" si="118"/>
        <v>2861.7748091603271</v>
      </c>
      <c r="K99" s="40">
        <f t="shared" si="118"/>
        <v>845.0381679389377</v>
      </c>
      <c r="L99" s="41">
        <f t="shared" si="118"/>
        <v>1045.8015267175651</v>
      </c>
      <c r="M99" s="42">
        <f t="shared" si="118"/>
        <v>1890.8396946565028</v>
      </c>
      <c r="N99" s="40">
        <f t="shared" si="118"/>
        <v>1288.9312977099335</v>
      </c>
      <c r="O99" s="41">
        <f t="shared" si="118"/>
        <v>1908.3969465649</v>
      </c>
      <c r="P99" s="42">
        <f t="shared" si="118"/>
        <v>3197.3282442748332</v>
      </c>
      <c r="Q99" s="40">
        <f t="shared" si="118"/>
        <v>1063.3587786259623</v>
      </c>
      <c r="R99" s="41">
        <f t="shared" si="118"/>
        <v>1755.7251908397079</v>
      </c>
      <c r="S99" s="42">
        <f t="shared" si="118"/>
        <v>2819.0839694656702</v>
      </c>
      <c r="T99" s="40">
        <f t="shared" si="118"/>
        <v>996.35496183206862</v>
      </c>
      <c r="U99" s="41">
        <f t="shared" si="118"/>
        <v>801.52671755725794</v>
      </c>
      <c r="V99" s="42">
        <f t="shared" si="118"/>
        <v>1797.8816793893266</v>
      </c>
      <c r="W99" s="40">
        <f t="shared" si="118"/>
        <v>0</v>
      </c>
      <c r="X99" s="41">
        <f t="shared" si="118"/>
        <v>1166.9083969465737</v>
      </c>
      <c r="Y99" s="42">
        <f t="shared" si="118"/>
        <v>1166.9083969465737</v>
      </c>
      <c r="Z99" s="40">
        <f t="shared" si="118"/>
        <v>1277.6984732824524</v>
      </c>
      <c r="AA99" s="41">
        <f t="shared" si="118"/>
        <v>1603.0534351145159</v>
      </c>
      <c r="AB99" s="42">
        <f t="shared" si="118"/>
        <v>2880.7519083969682</v>
      </c>
      <c r="AC99" s="40">
        <f t="shared" si="118"/>
        <v>1153.6946564885582</v>
      </c>
      <c r="AD99" s="41">
        <f t="shared" si="118"/>
        <v>1954.9618320610834</v>
      </c>
      <c r="AE99" s="42">
        <f t="shared" si="118"/>
        <v>3108.6564885496418</v>
      </c>
      <c r="AF99" s="40">
        <f t="shared" si="118"/>
        <v>1091.2671755725271</v>
      </c>
      <c r="AG99" s="41">
        <f t="shared" si="118"/>
        <v>2737.4045801526922</v>
      </c>
      <c r="AH99" s="42">
        <f t="shared" si="118"/>
        <v>3828.6717557252196</v>
      </c>
      <c r="AI99" s="40">
        <f t="shared" si="118"/>
        <v>1117.2862595419931</v>
      </c>
      <c r="AJ99" s="41">
        <f t="shared" si="118"/>
        <v>2290.07633587788</v>
      </c>
      <c r="AK99" s="42">
        <f t="shared" si="118"/>
        <v>3407.3625954198733</v>
      </c>
      <c r="AL99" s="40">
        <f t="shared" si="118"/>
        <v>1162.8702290076424</v>
      </c>
      <c r="AM99" s="41">
        <f t="shared" si="118"/>
        <v>1778.6259541984869</v>
      </c>
      <c r="AN99" s="42">
        <f t="shared" si="118"/>
        <v>2941.496183206129</v>
      </c>
      <c r="AO99" s="40">
        <f t="shared" si="109"/>
        <v>12143.423664122229</v>
      </c>
      <c r="AP99" s="41">
        <f t="shared" si="92"/>
        <v>20706.603053435269</v>
      </c>
      <c r="AQ99" s="42">
        <f>+SUM(AQ96:AQ98)</f>
        <v>32850.026717557499</v>
      </c>
      <c r="AR99" s="40">
        <f t="shared" ref="AR99:CA99" si="119">+SUM(AR96:AR98)</f>
        <v>920.26335879999999</v>
      </c>
      <c r="AS99" s="41">
        <f t="shared" si="119"/>
        <v>1603.053435</v>
      </c>
      <c r="AT99" s="42">
        <f t="shared" si="119"/>
        <v>2523.3167938000001</v>
      </c>
      <c r="AU99" s="40">
        <f t="shared" si="119"/>
        <v>872.04961830000002</v>
      </c>
      <c r="AV99" s="41">
        <f t="shared" si="119"/>
        <v>801.52671759999998</v>
      </c>
      <c r="AW99" s="42">
        <f t="shared" si="119"/>
        <v>1673.5763359</v>
      </c>
      <c r="AX99" s="40">
        <f t="shared" si="119"/>
        <v>1215.5267180000001</v>
      </c>
      <c r="AY99" s="41">
        <f t="shared" si="119"/>
        <v>2009.7022899999999</v>
      </c>
      <c r="AZ99" s="42">
        <f t="shared" si="119"/>
        <v>3225.2290080000002</v>
      </c>
      <c r="BA99" s="40">
        <f t="shared" si="119"/>
        <v>985.37404579999998</v>
      </c>
      <c r="BB99" s="41">
        <f t="shared" si="119"/>
        <v>0</v>
      </c>
      <c r="BC99" s="42">
        <f t="shared" si="119"/>
        <v>985.37404579999998</v>
      </c>
      <c r="BD99" s="40">
        <f t="shared" si="119"/>
        <v>1343.6297709999999</v>
      </c>
      <c r="BE99" s="41">
        <f t="shared" si="119"/>
        <v>0</v>
      </c>
      <c r="BF99" s="42">
        <f t="shared" si="119"/>
        <v>1343.6297709999999</v>
      </c>
      <c r="BG99" s="40">
        <f t="shared" si="119"/>
        <v>1163.083969</v>
      </c>
      <c r="BH99" s="41">
        <f t="shared" si="119"/>
        <v>400.76335877862897</v>
      </c>
      <c r="BI99" s="42">
        <f t="shared" si="119"/>
        <v>1563.8473277786291</v>
      </c>
      <c r="BJ99" s="40">
        <f t="shared" si="119"/>
        <v>1190.4389309999999</v>
      </c>
      <c r="BK99" s="41">
        <f t="shared" si="119"/>
        <v>401.33587786259847</v>
      </c>
      <c r="BL99" s="42">
        <f t="shared" si="119"/>
        <v>1591.7748088625983</v>
      </c>
      <c r="BM99" s="40">
        <f t="shared" si="119"/>
        <v>1077.3587789999999</v>
      </c>
      <c r="BN99" s="41">
        <f t="shared" si="119"/>
        <v>0</v>
      </c>
      <c r="BO99" s="42">
        <f t="shared" si="119"/>
        <v>1077.3587789999999</v>
      </c>
      <c r="BP99" s="40">
        <f t="shared" si="119"/>
        <v>1183.969466</v>
      </c>
      <c r="BQ99" s="41">
        <f t="shared" si="119"/>
        <v>400.76335877862897</v>
      </c>
      <c r="BR99" s="42">
        <f t="shared" si="119"/>
        <v>1584.732824778629</v>
      </c>
      <c r="BS99" s="40">
        <f t="shared" si="119"/>
        <v>1629.80916</v>
      </c>
      <c r="BT99" s="41">
        <f t="shared" si="119"/>
        <v>400.76335877862897</v>
      </c>
      <c r="BU99" s="42">
        <f t="shared" si="119"/>
        <v>2030.572518778629</v>
      </c>
      <c r="BV99" s="40">
        <f t="shared" si="119"/>
        <v>0</v>
      </c>
      <c r="BW99" s="41">
        <f t="shared" si="119"/>
        <v>1540.8320610000001</v>
      </c>
      <c r="BX99" s="42">
        <f t="shared" si="119"/>
        <v>1540.8320610000001</v>
      </c>
      <c r="BY99" s="40">
        <f t="shared" si="119"/>
        <v>0</v>
      </c>
      <c r="BZ99" s="41">
        <f t="shared" si="119"/>
        <v>1119.083969</v>
      </c>
      <c r="CA99" s="42">
        <f t="shared" si="119"/>
        <v>1119.083969</v>
      </c>
      <c r="CB99" s="40">
        <f t="shared" si="110"/>
        <v>11581.5038169</v>
      </c>
      <c r="CC99" s="41">
        <f t="shared" si="110"/>
        <v>8677.8244267984846</v>
      </c>
      <c r="CD99" s="42">
        <f>+SUM(CD96:CD98)</f>
        <v>20259.328243698485</v>
      </c>
      <c r="CE99" s="40">
        <f t="shared" ref="CE99:DN99" si="120">+SUM(CE96:CE98)</f>
        <v>1406.48855</v>
      </c>
      <c r="CF99" s="41">
        <f t="shared" si="120"/>
        <v>0</v>
      </c>
      <c r="CG99" s="42">
        <f t="shared" si="120"/>
        <v>1406.48855</v>
      </c>
      <c r="CH99" s="40">
        <f t="shared" si="120"/>
        <v>1209.038168</v>
      </c>
      <c r="CI99" s="41">
        <f t="shared" si="120"/>
        <v>0</v>
      </c>
      <c r="CJ99" s="42">
        <f t="shared" si="120"/>
        <v>1209.038168</v>
      </c>
      <c r="CK99" s="40">
        <f t="shared" si="120"/>
        <v>864.03816789999996</v>
      </c>
      <c r="CL99" s="41">
        <f t="shared" si="120"/>
        <v>0</v>
      </c>
      <c r="CM99" s="42">
        <f t="shared" si="120"/>
        <v>864.03816789999996</v>
      </c>
      <c r="CN99" s="40">
        <f t="shared" si="120"/>
        <v>1054.5801530000001</v>
      </c>
      <c r="CO99" s="41">
        <f t="shared" si="120"/>
        <v>0</v>
      </c>
      <c r="CP99" s="42">
        <f t="shared" si="120"/>
        <v>1054.5801530000001</v>
      </c>
      <c r="CQ99" s="40">
        <f t="shared" si="120"/>
        <v>961.45038169999998</v>
      </c>
      <c r="CR99" s="41">
        <f t="shared" si="120"/>
        <v>0</v>
      </c>
      <c r="CS99" s="42">
        <f t="shared" si="120"/>
        <v>961.45038169999998</v>
      </c>
      <c r="CT99" s="40">
        <f t="shared" si="120"/>
        <v>0</v>
      </c>
      <c r="CU99" s="41">
        <f t="shared" si="120"/>
        <v>0</v>
      </c>
      <c r="CV99" s="42">
        <f t="shared" si="120"/>
        <v>0</v>
      </c>
      <c r="CW99" s="40">
        <f t="shared" si="120"/>
        <v>0</v>
      </c>
      <c r="CX99" s="41">
        <f t="shared" si="120"/>
        <v>0</v>
      </c>
      <c r="CY99" s="42">
        <f t="shared" si="120"/>
        <v>0</v>
      </c>
      <c r="CZ99" s="40">
        <f t="shared" si="120"/>
        <v>0</v>
      </c>
      <c r="DA99" s="41">
        <f t="shared" si="120"/>
        <v>0</v>
      </c>
      <c r="DB99" s="42">
        <f t="shared" si="120"/>
        <v>0</v>
      </c>
      <c r="DC99" s="40">
        <f t="shared" si="120"/>
        <v>0</v>
      </c>
      <c r="DD99" s="41">
        <f t="shared" si="120"/>
        <v>0</v>
      </c>
      <c r="DE99" s="42">
        <f t="shared" si="120"/>
        <v>0</v>
      </c>
      <c r="DF99" s="40">
        <f t="shared" si="120"/>
        <v>0</v>
      </c>
      <c r="DG99" s="41">
        <f t="shared" si="120"/>
        <v>0</v>
      </c>
      <c r="DH99" s="42">
        <f t="shared" si="120"/>
        <v>0</v>
      </c>
      <c r="DI99" s="40">
        <f t="shared" si="120"/>
        <v>0</v>
      </c>
      <c r="DJ99" s="41">
        <f t="shared" si="120"/>
        <v>0</v>
      </c>
      <c r="DK99" s="42">
        <f t="shared" si="120"/>
        <v>0</v>
      </c>
      <c r="DL99" s="40">
        <f t="shared" si="120"/>
        <v>0</v>
      </c>
      <c r="DM99" s="41">
        <f t="shared" si="120"/>
        <v>0</v>
      </c>
      <c r="DN99" s="42">
        <f t="shared" si="120"/>
        <v>0</v>
      </c>
      <c r="DO99" s="40">
        <f t="shared" si="111"/>
        <v>5495.5954206000006</v>
      </c>
      <c r="DP99" s="41">
        <f t="shared" si="93"/>
        <v>0</v>
      </c>
      <c r="DQ99" s="42">
        <f>+SUM(DQ96:DQ98)</f>
        <v>5495.5954206000006</v>
      </c>
    </row>
    <row r="100" spans="2:121" ht="14.45" customHeight="1" x14ac:dyDescent="0.25">
      <c r="B100" s="182"/>
      <c r="C100" s="174"/>
      <c r="D100" s="81" t="s">
        <v>53</v>
      </c>
      <c r="E100" s="43"/>
      <c r="F100" s="38"/>
      <c r="G100" s="44"/>
      <c r="H100" s="43"/>
      <c r="I100" s="38"/>
      <c r="J100" s="44"/>
      <c r="K100" s="43"/>
      <c r="L100" s="38"/>
      <c r="M100" s="44"/>
      <c r="N100" s="43"/>
      <c r="O100" s="38"/>
      <c r="P100" s="44"/>
      <c r="Q100" s="43"/>
      <c r="R100" s="38"/>
      <c r="S100" s="44"/>
      <c r="T100" s="43"/>
      <c r="U100" s="38"/>
      <c r="V100" s="44"/>
      <c r="W100" s="43"/>
      <c r="X100" s="38"/>
      <c r="Y100" s="44"/>
      <c r="Z100" s="43"/>
      <c r="AA100" s="38"/>
      <c r="AB100" s="44"/>
      <c r="AC100" s="43"/>
      <c r="AD100" s="38"/>
      <c r="AE100" s="44"/>
      <c r="AF100" s="43"/>
      <c r="AG100" s="38"/>
      <c r="AH100" s="44"/>
      <c r="AI100" s="43"/>
      <c r="AJ100" s="38"/>
      <c r="AK100" s="44"/>
      <c r="AL100" s="43"/>
      <c r="AM100" s="38"/>
      <c r="AN100" s="44"/>
      <c r="AO100" s="43">
        <f t="shared" si="109"/>
        <v>0</v>
      </c>
      <c r="AP100" s="38">
        <f t="shared" si="92"/>
        <v>0</v>
      </c>
      <c r="AQ100" s="44"/>
      <c r="AR100" s="43"/>
      <c r="AS100" s="38"/>
      <c r="AT100" s="44"/>
      <c r="AU100" s="43"/>
      <c r="AV100" s="38"/>
      <c r="AW100" s="44"/>
      <c r="AX100" s="43"/>
      <c r="AY100" s="38"/>
      <c r="AZ100" s="44"/>
      <c r="BA100" s="43"/>
      <c r="BB100" s="38"/>
      <c r="BC100" s="44"/>
      <c r="BD100" s="43"/>
      <c r="BE100" s="38"/>
      <c r="BF100" s="44"/>
      <c r="BG100" s="43"/>
      <c r="BH100" s="38"/>
      <c r="BI100" s="44"/>
      <c r="BJ100" s="43"/>
      <c r="BK100" s="38"/>
      <c r="BL100" s="44"/>
      <c r="BM100" s="43"/>
      <c r="BN100" s="38"/>
      <c r="BO100" s="44"/>
      <c r="BP100" s="43"/>
      <c r="BQ100" s="38"/>
      <c r="BR100" s="44"/>
      <c r="BS100" s="43"/>
      <c r="BT100" s="38"/>
      <c r="BU100" s="44"/>
      <c r="BV100" s="43"/>
      <c r="BW100" s="38"/>
      <c r="BX100" s="44"/>
      <c r="BY100" s="43"/>
      <c r="BZ100" s="38"/>
      <c r="CA100" s="44"/>
      <c r="CB100" s="43">
        <f t="shared" si="110"/>
        <v>0</v>
      </c>
      <c r="CC100" s="38">
        <f t="shared" si="110"/>
        <v>0</v>
      </c>
      <c r="CD100" s="44"/>
      <c r="CE100" s="43"/>
      <c r="CF100" s="38"/>
      <c r="CG100" s="44"/>
      <c r="CH100" s="43"/>
      <c r="CI100" s="38"/>
      <c r="CJ100" s="44"/>
      <c r="CK100" s="43"/>
      <c r="CL100" s="38"/>
      <c r="CM100" s="44"/>
      <c r="CN100" s="43"/>
      <c r="CO100" s="38"/>
      <c r="CP100" s="44"/>
      <c r="CQ100" s="43"/>
      <c r="CR100" s="38"/>
      <c r="CS100" s="44"/>
      <c r="CT100" s="43"/>
      <c r="CU100" s="38"/>
      <c r="CV100" s="44"/>
      <c r="CW100" s="43"/>
      <c r="CX100" s="38"/>
      <c r="CY100" s="44"/>
      <c r="CZ100" s="43"/>
      <c r="DA100" s="38"/>
      <c r="DB100" s="44"/>
      <c r="DC100" s="43"/>
      <c r="DD100" s="38"/>
      <c r="DE100" s="44"/>
      <c r="DF100" s="43"/>
      <c r="DG100" s="38"/>
      <c r="DH100" s="44"/>
      <c r="DI100" s="43"/>
      <c r="DJ100" s="38"/>
      <c r="DK100" s="44"/>
      <c r="DL100" s="43"/>
      <c r="DM100" s="38"/>
      <c r="DN100" s="44"/>
      <c r="DO100" s="43">
        <f t="shared" si="111"/>
        <v>0</v>
      </c>
      <c r="DP100" s="38">
        <f t="shared" si="93"/>
        <v>0</v>
      </c>
      <c r="DQ100" s="44"/>
    </row>
    <row r="101" spans="2:121" x14ac:dyDescent="0.25">
      <c r="B101" s="182"/>
      <c r="C101" s="174"/>
      <c r="D101" s="79" t="s">
        <v>54</v>
      </c>
      <c r="E101" s="33"/>
      <c r="F101" s="34"/>
      <c r="G101" s="36">
        <f>SUM(E101,F101)</f>
        <v>0</v>
      </c>
      <c r="H101" s="33"/>
      <c r="I101" s="34"/>
      <c r="J101" s="36">
        <f>SUM(H101,I101)</f>
        <v>0</v>
      </c>
      <c r="K101" s="33"/>
      <c r="L101" s="34"/>
      <c r="M101" s="36">
        <f>SUM(K101,L101)</f>
        <v>0</v>
      </c>
      <c r="N101" s="33"/>
      <c r="O101" s="34"/>
      <c r="P101" s="36">
        <f>SUM(N101,O101)</f>
        <v>0</v>
      </c>
      <c r="Q101" s="33"/>
      <c r="R101" s="34"/>
      <c r="S101" s="36">
        <f>SUM(Q101,R101)</f>
        <v>0</v>
      </c>
      <c r="T101" s="33"/>
      <c r="U101" s="34"/>
      <c r="V101" s="36">
        <f>SUM(T101,U101)</f>
        <v>0</v>
      </c>
      <c r="W101" s="33"/>
      <c r="X101" s="34"/>
      <c r="Y101" s="36">
        <f>SUM(W101,X101)</f>
        <v>0</v>
      </c>
      <c r="Z101" s="33"/>
      <c r="AA101" s="34"/>
      <c r="AB101" s="36">
        <f>SUM(Z101,AA101)</f>
        <v>0</v>
      </c>
      <c r="AC101" s="33"/>
      <c r="AD101" s="34"/>
      <c r="AE101" s="36">
        <f>SUM(AC101,AD101)</f>
        <v>0</v>
      </c>
      <c r="AF101" s="33"/>
      <c r="AG101" s="34"/>
      <c r="AH101" s="36">
        <f>SUM(AF101,AG101)</f>
        <v>0</v>
      </c>
      <c r="AI101" s="33"/>
      <c r="AJ101" s="34"/>
      <c r="AK101" s="36">
        <f>SUM(AI101,AJ101)</f>
        <v>0</v>
      </c>
      <c r="AL101" s="33"/>
      <c r="AM101" s="34"/>
      <c r="AN101" s="36">
        <f>SUM(AL101,AM101)</f>
        <v>0</v>
      </c>
      <c r="AO101" s="33">
        <f t="shared" si="109"/>
        <v>0</v>
      </c>
      <c r="AP101" s="34">
        <f t="shared" si="92"/>
        <v>0</v>
      </c>
      <c r="AQ101" s="36">
        <f>SUM(AO101,AP101)</f>
        <v>0</v>
      </c>
      <c r="AR101" s="33"/>
      <c r="AS101" s="34"/>
      <c r="AT101" s="36">
        <f>SUM(AR101,AS101)</f>
        <v>0</v>
      </c>
      <c r="AU101" s="33"/>
      <c r="AV101" s="34"/>
      <c r="AW101" s="36">
        <f>SUM(AU101,AV101)</f>
        <v>0</v>
      </c>
      <c r="AX101" s="33"/>
      <c r="AY101" s="34"/>
      <c r="AZ101" s="36">
        <f>SUM(AX101,AY101)</f>
        <v>0</v>
      </c>
      <c r="BA101" s="33"/>
      <c r="BB101" s="34"/>
      <c r="BC101" s="36">
        <f>SUM(BA101,BB101)</f>
        <v>0</v>
      </c>
      <c r="BD101" s="33"/>
      <c r="BE101" s="34"/>
      <c r="BF101" s="36">
        <f>SUM(BD101,BE101)</f>
        <v>0</v>
      </c>
      <c r="BG101" s="33"/>
      <c r="BH101" s="34"/>
      <c r="BI101" s="36">
        <f>SUM(BG101,BH101)</f>
        <v>0</v>
      </c>
      <c r="BJ101" s="33"/>
      <c r="BK101" s="34"/>
      <c r="BL101" s="36">
        <f>SUM(BJ101,BK101)</f>
        <v>0</v>
      </c>
      <c r="BM101" s="33"/>
      <c r="BN101" s="34"/>
      <c r="BO101" s="36">
        <f>SUM(BM101,BN101)</f>
        <v>0</v>
      </c>
      <c r="BP101" s="33"/>
      <c r="BQ101" s="34"/>
      <c r="BR101" s="36">
        <f>SUM(BP101,BQ101)</f>
        <v>0</v>
      </c>
      <c r="BS101" s="33"/>
      <c r="BT101" s="34"/>
      <c r="BU101" s="36">
        <f>SUM(BS101,BT101)</f>
        <v>0</v>
      </c>
      <c r="BV101" s="33"/>
      <c r="BW101" s="34"/>
      <c r="BX101" s="36">
        <f>SUM(BV101,BW101)</f>
        <v>0</v>
      </c>
      <c r="BY101" s="33"/>
      <c r="BZ101" s="34"/>
      <c r="CA101" s="36">
        <f>SUM(BY101,BZ101)</f>
        <v>0</v>
      </c>
      <c r="CB101" s="33">
        <f t="shared" si="110"/>
        <v>0</v>
      </c>
      <c r="CC101" s="34">
        <f t="shared" si="110"/>
        <v>0</v>
      </c>
      <c r="CD101" s="36">
        <f>SUM(CB101,CC101)</f>
        <v>0</v>
      </c>
      <c r="CE101" s="33">
        <v>0</v>
      </c>
      <c r="CF101" s="34">
        <v>0</v>
      </c>
      <c r="CG101" s="36">
        <v>0</v>
      </c>
      <c r="CH101" s="33">
        <v>0</v>
      </c>
      <c r="CI101" s="34">
        <v>0</v>
      </c>
      <c r="CJ101" s="36">
        <f>SUM(CH101,CI101)</f>
        <v>0</v>
      </c>
      <c r="CK101" s="33">
        <v>0</v>
      </c>
      <c r="CL101" s="34">
        <v>0</v>
      </c>
      <c r="CM101" s="36">
        <f>SUM(CK101,CL101)</f>
        <v>0</v>
      </c>
      <c r="CN101" s="33">
        <v>0</v>
      </c>
      <c r="CO101" s="34">
        <v>0</v>
      </c>
      <c r="CP101" s="36">
        <f>SUM(CN101,CO101)</f>
        <v>0</v>
      </c>
      <c r="CQ101" s="33">
        <v>0</v>
      </c>
      <c r="CR101" s="34">
        <v>0</v>
      </c>
      <c r="CS101" s="36">
        <f>SUM(CQ101,CR101)</f>
        <v>0</v>
      </c>
      <c r="CT101" s="33"/>
      <c r="CU101" s="34"/>
      <c r="CV101" s="36">
        <f>SUM(CT101,CU101)</f>
        <v>0</v>
      </c>
      <c r="CW101" s="33"/>
      <c r="CX101" s="34"/>
      <c r="CY101" s="36">
        <f>SUM(CW101,CX101)</f>
        <v>0</v>
      </c>
      <c r="CZ101" s="33"/>
      <c r="DA101" s="34"/>
      <c r="DB101" s="36">
        <f>SUM(CZ101,DA101)</f>
        <v>0</v>
      </c>
      <c r="DC101" s="33"/>
      <c r="DD101" s="34"/>
      <c r="DE101" s="36">
        <f>SUM(DC101,DD101)</f>
        <v>0</v>
      </c>
      <c r="DF101" s="33"/>
      <c r="DG101" s="34"/>
      <c r="DH101" s="36">
        <f>SUM(DF101,DG101)</f>
        <v>0</v>
      </c>
      <c r="DI101" s="33"/>
      <c r="DJ101" s="34"/>
      <c r="DK101" s="36">
        <f>SUM(DI101,DJ101)</f>
        <v>0</v>
      </c>
      <c r="DL101" s="33"/>
      <c r="DM101" s="34"/>
      <c r="DN101" s="36">
        <f>SUM(DL101,DM101)</f>
        <v>0</v>
      </c>
      <c r="DO101" s="33">
        <f t="shared" si="111"/>
        <v>0</v>
      </c>
      <c r="DP101" s="34">
        <f t="shared" si="93"/>
        <v>0</v>
      </c>
      <c r="DQ101" s="36">
        <f>SUM(DO101,DP101)</f>
        <v>0</v>
      </c>
    </row>
    <row r="102" spans="2:121" x14ac:dyDescent="0.25">
      <c r="B102" s="182"/>
      <c r="C102" s="174"/>
      <c r="D102" s="79" t="s">
        <v>55</v>
      </c>
      <c r="E102" s="33"/>
      <c r="F102" s="34"/>
      <c r="G102" s="36">
        <f>SUM(E102,F102)</f>
        <v>0</v>
      </c>
      <c r="H102" s="33"/>
      <c r="I102" s="34"/>
      <c r="J102" s="36">
        <f>SUM(H102,I102)</f>
        <v>0</v>
      </c>
      <c r="K102" s="33"/>
      <c r="L102" s="34"/>
      <c r="M102" s="36">
        <f>SUM(K102,L102)</f>
        <v>0</v>
      </c>
      <c r="N102" s="33"/>
      <c r="O102" s="34"/>
      <c r="P102" s="36">
        <f>SUM(N102,O102)</f>
        <v>0</v>
      </c>
      <c r="Q102" s="33"/>
      <c r="R102" s="34"/>
      <c r="S102" s="36">
        <f>SUM(Q102,R102)</f>
        <v>0</v>
      </c>
      <c r="T102" s="33"/>
      <c r="U102" s="34"/>
      <c r="V102" s="36">
        <f>SUM(T102,U102)</f>
        <v>0</v>
      </c>
      <c r="W102" s="33"/>
      <c r="X102" s="34"/>
      <c r="Y102" s="36">
        <f>SUM(W102,X102)</f>
        <v>0</v>
      </c>
      <c r="Z102" s="33"/>
      <c r="AA102" s="34"/>
      <c r="AB102" s="36">
        <f>SUM(Z102,AA102)</f>
        <v>0</v>
      </c>
      <c r="AC102" s="33"/>
      <c r="AD102" s="34"/>
      <c r="AE102" s="36">
        <f>SUM(AC102,AD102)</f>
        <v>0</v>
      </c>
      <c r="AF102" s="33"/>
      <c r="AG102" s="34"/>
      <c r="AH102" s="36">
        <f>SUM(AF102,AG102)</f>
        <v>0</v>
      </c>
      <c r="AI102" s="33"/>
      <c r="AJ102" s="34"/>
      <c r="AK102" s="36">
        <f>SUM(AI102,AJ102)</f>
        <v>0</v>
      </c>
      <c r="AL102" s="33"/>
      <c r="AM102" s="34"/>
      <c r="AN102" s="36">
        <f>SUM(AL102,AM102)</f>
        <v>0</v>
      </c>
      <c r="AO102" s="33">
        <f t="shared" si="109"/>
        <v>0</v>
      </c>
      <c r="AP102" s="34">
        <f t="shared" si="92"/>
        <v>0</v>
      </c>
      <c r="AQ102" s="36">
        <f>SUM(AO102,AP102)</f>
        <v>0</v>
      </c>
      <c r="AR102" s="33"/>
      <c r="AS102" s="34"/>
      <c r="AT102" s="36">
        <f>SUM(AR102,AS102)</f>
        <v>0</v>
      </c>
      <c r="AU102" s="33"/>
      <c r="AV102" s="34"/>
      <c r="AW102" s="36">
        <f>SUM(AU102,AV102)</f>
        <v>0</v>
      </c>
      <c r="AX102" s="33"/>
      <c r="AY102" s="34"/>
      <c r="AZ102" s="36">
        <f>SUM(AX102,AY102)</f>
        <v>0</v>
      </c>
      <c r="BA102" s="33"/>
      <c r="BB102" s="34"/>
      <c r="BC102" s="36">
        <f>SUM(BA102,BB102)</f>
        <v>0</v>
      </c>
      <c r="BD102" s="33"/>
      <c r="BE102" s="34"/>
      <c r="BF102" s="36">
        <f>SUM(BD102,BE102)</f>
        <v>0</v>
      </c>
      <c r="BG102" s="33"/>
      <c r="BH102" s="34"/>
      <c r="BI102" s="36">
        <f>SUM(BG102,BH102)</f>
        <v>0</v>
      </c>
      <c r="BJ102" s="33"/>
      <c r="BK102" s="34"/>
      <c r="BL102" s="36">
        <f>SUM(BJ102,BK102)</f>
        <v>0</v>
      </c>
      <c r="BM102" s="33"/>
      <c r="BN102" s="34"/>
      <c r="BO102" s="36">
        <f>SUM(BM102,BN102)</f>
        <v>0</v>
      </c>
      <c r="BP102" s="33"/>
      <c r="BQ102" s="34"/>
      <c r="BR102" s="36">
        <f>SUM(BP102,BQ102)</f>
        <v>0</v>
      </c>
      <c r="BS102" s="33"/>
      <c r="BT102" s="34"/>
      <c r="BU102" s="36">
        <f>SUM(BS102,BT102)</f>
        <v>0</v>
      </c>
      <c r="BV102" s="33"/>
      <c r="BW102" s="34"/>
      <c r="BX102" s="36">
        <f>SUM(BV102,BW102)</f>
        <v>0</v>
      </c>
      <c r="BY102" s="33"/>
      <c r="BZ102" s="34"/>
      <c r="CA102" s="36">
        <f>SUM(BY102,BZ102)</f>
        <v>0</v>
      </c>
      <c r="CB102" s="33">
        <f t="shared" si="110"/>
        <v>0</v>
      </c>
      <c r="CC102" s="34">
        <f t="shared" si="110"/>
        <v>0</v>
      </c>
      <c r="CD102" s="36">
        <f>SUM(CB102,CC102)</f>
        <v>0</v>
      </c>
      <c r="CE102" s="33">
        <v>0</v>
      </c>
      <c r="CF102" s="34">
        <v>0</v>
      </c>
      <c r="CG102" s="36">
        <v>0</v>
      </c>
      <c r="CH102" s="33">
        <v>0</v>
      </c>
      <c r="CI102" s="34">
        <v>0</v>
      </c>
      <c r="CJ102" s="36">
        <f>SUM(CH102,CI102)</f>
        <v>0</v>
      </c>
      <c r="CK102" s="33">
        <v>0</v>
      </c>
      <c r="CL102" s="34">
        <v>0</v>
      </c>
      <c r="CM102" s="36">
        <f>SUM(CK102,CL102)</f>
        <v>0</v>
      </c>
      <c r="CN102" s="33">
        <v>0</v>
      </c>
      <c r="CO102" s="34">
        <v>0</v>
      </c>
      <c r="CP102" s="36">
        <f>SUM(CN102,CO102)</f>
        <v>0</v>
      </c>
      <c r="CQ102" s="33">
        <v>0</v>
      </c>
      <c r="CR102" s="34">
        <v>0</v>
      </c>
      <c r="CS102" s="36">
        <f>SUM(CQ102,CR102)</f>
        <v>0</v>
      </c>
      <c r="CT102" s="33"/>
      <c r="CU102" s="34"/>
      <c r="CV102" s="36">
        <f>SUM(CT102,CU102)</f>
        <v>0</v>
      </c>
      <c r="CW102" s="33"/>
      <c r="CX102" s="34"/>
      <c r="CY102" s="36">
        <f>SUM(CW102,CX102)</f>
        <v>0</v>
      </c>
      <c r="CZ102" s="33"/>
      <c r="DA102" s="34"/>
      <c r="DB102" s="36">
        <f>SUM(CZ102,DA102)</f>
        <v>0</v>
      </c>
      <c r="DC102" s="33"/>
      <c r="DD102" s="34"/>
      <c r="DE102" s="36">
        <f>SUM(DC102,DD102)</f>
        <v>0</v>
      </c>
      <c r="DF102" s="33"/>
      <c r="DG102" s="34"/>
      <c r="DH102" s="36">
        <f>SUM(DF102,DG102)</f>
        <v>0</v>
      </c>
      <c r="DI102" s="33"/>
      <c r="DJ102" s="34"/>
      <c r="DK102" s="36">
        <f>SUM(DI102,DJ102)</f>
        <v>0</v>
      </c>
      <c r="DL102" s="33"/>
      <c r="DM102" s="34"/>
      <c r="DN102" s="36">
        <f>SUM(DL102,DM102)</f>
        <v>0</v>
      </c>
      <c r="DO102" s="33">
        <f t="shared" si="111"/>
        <v>0</v>
      </c>
      <c r="DP102" s="34">
        <f t="shared" si="93"/>
        <v>0</v>
      </c>
      <c r="DQ102" s="36">
        <f>SUM(DO102,DP102)</f>
        <v>0</v>
      </c>
    </row>
    <row r="103" spans="2:121" x14ac:dyDescent="0.25">
      <c r="B103" s="182"/>
      <c r="C103" s="174"/>
      <c r="D103" s="79" t="s">
        <v>56</v>
      </c>
      <c r="E103" s="33"/>
      <c r="F103" s="34"/>
      <c r="G103" s="36">
        <f>SUM(E103,F103)</f>
        <v>0</v>
      </c>
      <c r="H103" s="33"/>
      <c r="I103" s="34"/>
      <c r="J103" s="36">
        <f>SUM(H103,I103)</f>
        <v>0</v>
      </c>
      <c r="K103" s="33"/>
      <c r="L103" s="34"/>
      <c r="M103" s="36">
        <f>SUM(K103,L103)</f>
        <v>0</v>
      </c>
      <c r="N103" s="33"/>
      <c r="O103" s="34"/>
      <c r="P103" s="36">
        <f>SUM(N103,O103)</f>
        <v>0</v>
      </c>
      <c r="Q103" s="33"/>
      <c r="R103" s="34"/>
      <c r="S103" s="36">
        <f>SUM(Q103,R103)</f>
        <v>0</v>
      </c>
      <c r="T103" s="33"/>
      <c r="U103" s="34"/>
      <c r="V103" s="36">
        <f>SUM(T103,U103)</f>
        <v>0</v>
      </c>
      <c r="W103" s="33"/>
      <c r="X103" s="34"/>
      <c r="Y103" s="36">
        <f>SUM(W103,X103)</f>
        <v>0</v>
      </c>
      <c r="Z103" s="33"/>
      <c r="AA103" s="34"/>
      <c r="AB103" s="36">
        <f>SUM(Z103,AA103)</f>
        <v>0</v>
      </c>
      <c r="AC103" s="33"/>
      <c r="AD103" s="34"/>
      <c r="AE103" s="36">
        <f>SUM(AC103,AD103)</f>
        <v>0</v>
      </c>
      <c r="AF103" s="33"/>
      <c r="AG103" s="34"/>
      <c r="AH103" s="36">
        <f>SUM(AF103,AG103)</f>
        <v>0</v>
      </c>
      <c r="AI103" s="33"/>
      <c r="AJ103" s="34"/>
      <c r="AK103" s="36">
        <f>SUM(AI103,AJ103)</f>
        <v>0</v>
      </c>
      <c r="AL103" s="33"/>
      <c r="AM103" s="34"/>
      <c r="AN103" s="36">
        <f>SUM(AL103,AM103)</f>
        <v>0</v>
      </c>
      <c r="AO103" s="33">
        <f t="shared" si="109"/>
        <v>0</v>
      </c>
      <c r="AP103" s="34">
        <f t="shared" si="92"/>
        <v>0</v>
      </c>
      <c r="AQ103" s="36">
        <f>SUM(AO103,AP103)</f>
        <v>0</v>
      </c>
      <c r="AR103" s="33"/>
      <c r="AS103" s="34"/>
      <c r="AT103" s="36">
        <f>SUM(AR103,AS103)</f>
        <v>0</v>
      </c>
      <c r="AU103" s="33"/>
      <c r="AV103" s="34"/>
      <c r="AW103" s="36">
        <f>SUM(AU103,AV103)</f>
        <v>0</v>
      </c>
      <c r="AX103" s="33"/>
      <c r="AY103" s="34"/>
      <c r="AZ103" s="36">
        <f>SUM(AX103,AY103)</f>
        <v>0</v>
      </c>
      <c r="BA103" s="33"/>
      <c r="BB103" s="34"/>
      <c r="BC103" s="36">
        <f>SUM(BA103,BB103)</f>
        <v>0</v>
      </c>
      <c r="BD103" s="33"/>
      <c r="BE103" s="34"/>
      <c r="BF103" s="36">
        <f>SUM(BD103,BE103)</f>
        <v>0</v>
      </c>
      <c r="BG103" s="33"/>
      <c r="BH103" s="34"/>
      <c r="BI103" s="36">
        <f>SUM(BG103,BH103)</f>
        <v>0</v>
      </c>
      <c r="BJ103" s="33"/>
      <c r="BK103" s="34"/>
      <c r="BL103" s="36">
        <f>SUM(BJ103,BK103)</f>
        <v>0</v>
      </c>
      <c r="BM103" s="33"/>
      <c r="BN103" s="34"/>
      <c r="BO103" s="36">
        <f>SUM(BM103,BN103)</f>
        <v>0</v>
      </c>
      <c r="BP103" s="33"/>
      <c r="BQ103" s="34"/>
      <c r="BR103" s="36">
        <f>SUM(BP103,BQ103)</f>
        <v>0</v>
      </c>
      <c r="BS103" s="33"/>
      <c r="BT103" s="34"/>
      <c r="BU103" s="36">
        <f>SUM(BS103,BT103)</f>
        <v>0</v>
      </c>
      <c r="BV103" s="33"/>
      <c r="BW103" s="34"/>
      <c r="BX103" s="36">
        <f>SUM(BV103,BW103)</f>
        <v>0</v>
      </c>
      <c r="BY103" s="33"/>
      <c r="BZ103" s="34"/>
      <c r="CA103" s="36">
        <f>SUM(BY103,BZ103)</f>
        <v>0</v>
      </c>
      <c r="CB103" s="33">
        <f t="shared" si="110"/>
        <v>0</v>
      </c>
      <c r="CC103" s="34">
        <f t="shared" si="110"/>
        <v>0</v>
      </c>
      <c r="CD103" s="36">
        <f>SUM(CB103,CC103)</f>
        <v>0</v>
      </c>
      <c r="CE103" s="33">
        <v>0</v>
      </c>
      <c r="CF103" s="34">
        <v>0</v>
      </c>
      <c r="CG103" s="36">
        <v>0</v>
      </c>
      <c r="CH103" s="33">
        <v>0</v>
      </c>
      <c r="CI103" s="34">
        <v>0</v>
      </c>
      <c r="CJ103" s="36">
        <f>SUM(CH103,CI103)</f>
        <v>0</v>
      </c>
      <c r="CK103" s="33">
        <v>0</v>
      </c>
      <c r="CL103" s="34">
        <v>0</v>
      </c>
      <c r="CM103" s="36">
        <f>SUM(CK103,CL103)</f>
        <v>0</v>
      </c>
      <c r="CN103" s="33">
        <v>0</v>
      </c>
      <c r="CO103" s="34">
        <v>0</v>
      </c>
      <c r="CP103" s="36">
        <f>SUM(CN103,CO103)</f>
        <v>0</v>
      </c>
      <c r="CQ103" s="33">
        <v>0</v>
      </c>
      <c r="CR103" s="34">
        <v>0</v>
      </c>
      <c r="CS103" s="36">
        <f>SUM(CQ103,CR103)</f>
        <v>0</v>
      </c>
      <c r="CT103" s="33"/>
      <c r="CU103" s="34"/>
      <c r="CV103" s="36">
        <f>SUM(CT103,CU103)</f>
        <v>0</v>
      </c>
      <c r="CW103" s="33"/>
      <c r="CX103" s="34"/>
      <c r="CY103" s="36">
        <f>SUM(CW103,CX103)</f>
        <v>0</v>
      </c>
      <c r="CZ103" s="33"/>
      <c r="DA103" s="34"/>
      <c r="DB103" s="36">
        <f>SUM(CZ103,DA103)</f>
        <v>0</v>
      </c>
      <c r="DC103" s="33"/>
      <c r="DD103" s="34"/>
      <c r="DE103" s="36">
        <f>SUM(DC103,DD103)</f>
        <v>0</v>
      </c>
      <c r="DF103" s="33"/>
      <c r="DG103" s="34"/>
      <c r="DH103" s="36">
        <f>SUM(DF103,DG103)</f>
        <v>0</v>
      </c>
      <c r="DI103" s="33"/>
      <c r="DJ103" s="34"/>
      <c r="DK103" s="36">
        <f>SUM(DI103,DJ103)</f>
        <v>0</v>
      </c>
      <c r="DL103" s="33"/>
      <c r="DM103" s="34"/>
      <c r="DN103" s="36">
        <f>SUM(DL103,DM103)</f>
        <v>0</v>
      </c>
      <c r="DO103" s="33">
        <f t="shared" si="111"/>
        <v>0</v>
      </c>
      <c r="DP103" s="34">
        <f t="shared" si="93"/>
        <v>0</v>
      </c>
      <c r="DQ103" s="36">
        <f>SUM(DO103,DP103)</f>
        <v>0</v>
      </c>
    </row>
    <row r="104" spans="2:121" x14ac:dyDescent="0.25">
      <c r="B104" s="182"/>
      <c r="C104" s="174"/>
      <c r="D104" s="79" t="s">
        <v>57</v>
      </c>
      <c r="E104" s="33"/>
      <c r="F104" s="34"/>
      <c r="G104" s="36">
        <f>SUM(E104,F104)</f>
        <v>0</v>
      </c>
      <c r="H104" s="33"/>
      <c r="I104" s="34"/>
      <c r="J104" s="36">
        <f>SUM(H104,I104)</f>
        <v>0</v>
      </c>
      <c r="K104" s="33"/>
      <c r="L104" s="34"/>
      <c r="M104" s="36">
        <f>SUM(K104,L104)</f>
        <v>0</v>
      </c>
      <c r="N104" s="33"/>
      <c r="O104" s="34"/>
      <c r="P104" s="36">
        <f>SUM(N104,O104)</f>
        <v>0</v>
      </c>
      <c r="Q104" s="33"/>
      <c r="R104" s="34"/>
      <c r="S104" s="36">
        <f>SUM(Q104,R104)</f>
        <v>0</v>
      </c>
      <c r="T104" s="33"/>
      <c r="U104" s="34"/>
      <c r="V104" s="36">
        <f>SUM(T104,U104)</f>
        <v>0</v>
      </c>
      <c r="W104" s="33"/>
      <c r="X104" s="34"/>
      <c r="Y104" s="36">
        <f>SUM(W104,X104)</f>
        <v>0</v>
      </c>
      <c r="Z104" s="33"/>
      <c r="AA104" s="34"/>
      <c r="AB104" s="36">
        <f>SUM(Z104,AA104)</f>
        <v>0</v>
      </c>
      <c r="AC104" s="33"/>
      <c r="AD104" s="34"/>
      <c r="AE104" s="36">
        <f>SUM(AC104,AD104)</f>
        <v>0</v>
      </c>
      <c r="AF104" s="33"/>
      <c r="AG104" s="34"/>
      <c r="AH104" s="36">
        <f>SUM(AF104,AG104)</f>
        <v>0</v>
      </c>
      <c r="AI104" s="33"/>
      <c r="AJ104" s="34"/>
      <c r="AK104" s="36">
        <f>SUM(AI104,AJ104)</f>
        <v>0</v>
      </c>
      <c r="AL104" s="33"/>
      <c r="AM104" s="34"/>
      <c r="AN104" s="36">
        <f>SUM(AL104,AM104)</f>
        <v>0</v>
      </c>
      <c r="AO104" s="33">
        <f t="shared" si="109"/>
        <v>0</v>
      </c>
      <c r="AP104" s="34">
        <f t="shared" si="92"/>
        <v>0</v>
      </c>
      <c r="AQ104" s="36">
        <f>SUM(AO104,AP104)</f>
        <v>0</v>
      </c>
      <c r="AR104" s="33"/>
      <c r="AS104" s="34"/>
      <c r="AT104" s="36">
        <f>SUM(AR104,AS104)</f>
        <v>0</v>
      </c>
      <c r="AU104" s="33"/>
      <c r="AV104" s="34"/>
      <c r="AW104" s="36">
        <f>SUM(AU104,AV104)</f>
        <v>0</v>
      </c>
      <c r="AX104" s="33"/>
      <c r="AY104" s="34"/>
      <c r="AZ104" s="36">
        <f>SUM(AX104,AY104)</f>
        <v>0</v>
      </c>
      <c r="BA104" s="33"/>
      <c r="BB104" s="34"/>
      <c r="BC104" s="36">
        <f>SUM(BA104,BB104)</f>
        <v>0</v>
      </c>
      <c r="BD104" s="33"/>
      <c r="BE104" s="34"/>
      <c r="BF104" s="36">
        <f>SUM(BD104,BE104)</f>
        <v>0</v>
      </c>
      <c r="BG104" s="33"/>
      <c r="BH104" s="34"/>
      <c r="BI104" s="36">
        <f>SUM(BG104,BH104)</f>
        <v>0</v>
      </c>
      <c r="BJ104" s="33"/>
      <c r="BK104" s="34"/>
      <c r="BL104" s="36">
        <f>SUM(BJ104,BK104)</f>
        <v>0</v>
      </c>
      <c r="BM104" s="33"/>
      <c r="BN104" s="34"/>
      <c r="BO104" s="36">
        <f>SUM(BM104,BN104)</f>
        <v>0</v>
      </c>
      <c r="BP104" s="33"/>
      <c r="BQ104" s="34"/>
      <c r="BR104" s="36">
        <f>SUM(BP104,BQ104)</f>
        <v>0</v>
      </c>
      <c r="BS104" s="33"/>
      <c r="BT104" s="34"/>
      <c r="BU104" s="36">
        <f>SUM(BS104,BT104)</f>
        <v>0</v>
      </c>
      <c r="BV104" s="33"/>
      <c r="BW104" s="34"/>
      <c r="BX104" s="36">
        <f>SUM(BV104,BW104)</f>
        <v>0</v>
      </c>
      <c r="BY104" s="33"/>
      <c r="BZ104" s="34"/>
      <c r="CA104" s="36">
        <f>SUM(BY104,BZ104)</f>
        <v>0</v>
      </c>
      <c r="CB104" s="33">
        <f t="shared" si="110"/>
        <v>0</v>
      </c>
      <c r="CC104" s="34">
        <f t="shared" si="110"/>
        <v>0</v>
      </c>
      <c r="CD104" s="36">
        <f>SUM(CB104,CC104)</f>
        <v>0</v>
      </c>
      <c r="CE104" s="33">
        <v>0</v>
      </c>
      <c r="CF104" s="34">
        <v>0</v>
      </c>
      <c r="CG104" s="36">
        <v>0</v>
      </c>
      <c r="CH104" s="33">
        <v>0</v>
      </c>
      <c r="CI104" s="34">
        <v>0</v>
      </c>
      <c r="CJ104" s="36">
        <f>SUM(CH104,CI104)</f>
        <v>0</v>
      </c>
      <c r="CK104" s="33">
        <v>0</v>
      </c>
      <c r="CL104" s="34">
        <v>0</v>
      </c>
      <c r="CM104" s="36">
        <f>SUM(CK104,CL104)</f>
        <v>0</v>
      </c>
      <c r="CN104" s="33">
        <v>0</v>
      </c>
      <c r="CO104" s="34">
        <v>0</v>
      </c>
      <c r="CP104" s="36">
        <f>SUM(CN104,CO104)</f>
        <v>0</v>
      </c>
      <c r="CQ104" s="33">
        <v>0</v>
      </c>
      <c r="CR104" s="34">
        <v>0</v>
      </c>
      <c r="CS104" s="36">
        <f>SUM(CQ104,CR104)</f>
        <v>0</v>
      </c>
      <c r="CT104" s="33"/>
      <c r="CU104" s="34"/>
      <c r="CV104" s="36">
        <f>SUM(CT104,CU104)</f>
        <v>0</v>
      </c>
      <c r="CW104" s="33"/>
      <c r="CX104" s="34"/>
      <c r="CY104" s="36">
        <f>SUM(CW104,CX104)</f>
        <v>0</v>
      </c>
      <c r="CZ104" s="33"/>
      <c r="DA104" s="34"/>
      <c r="DB104" s="36">
        <f>SUM(CZ104,DA104)</f>
        <v>0</v>
      </c>
      <c r="DC104" s="33"/>
      <c r="DD104" s="34"/>
      <c r="DE104" s="36">
        <f>SUM(DC104,DD104)</f>
        <v>0</v>
      </c>
      <c r="DF104" s="33"/>
      <c r="DG104" s="34"/>
      <c r="DH104" s="36">
        <f>SUM(DF104,DG104)</f>
        <v>0</v>
      </c>
      <c r="DI104" s="33"/>
      <c r="DJ104" s="34"/>
      <c r="DK104" s="36">
        <f>SUM(DI104,DJ104)</f>
        <v>0</v>
      </c>
      <c r="DL104" s="33"/>
      <c r="DM104" s="34"/>
      <c r="DN104" s="36">
        <f>SUM(DL104,DM104)</f>
        <v>0</v>
      </c>
      <c r="DO104" s="33">
        <f t="shared" si="111"/>
        <v>0</v>
      </c>
      <c r="DP104" s="34">
        <f t="shared" si="93"/>
        <v>0</v>
      </c>
      <c r="DQ104" s="36">
        <f>SUM(DO104,DP104)</f>
        <v>0</v>
      </c>
    </row>
    <row r="105" spans="2:121" x14ac:dyDescent="0.25">
      <c r="B105" s="182"/>
      <c r="C105" s="174"/>
      <c r="D105" s="79" t="s">
        <v>58</v>
      </c>
      <c r="E105" s="33"/>
      <c r="F105" s="34"/>
      <c r="G105" s="36">
        <v>0</v>
      </c>
      <c r="H105" s="33"/>
      <c r="I105" s="34"/>
      <c r="J105" s="36">
        <v>0</v>
      </c>
      <c r="K105" s="33"/>
      <c r="L105" s="34"/>
      <c r="M105" s="36">
        <v>0</v>
      </c>
      <c r="N105" s="33"/>
      <c r="O105" s="34"/>
      <c r="P105" s="36">
        <v>0</v>
      </c>
      <c r="Q105" s="33"/>
      <c r="R105" s="34"/>
      <c r="S105" s="36">
        <v>0</v>
      </c>
      <c r="T105" s="33"/>
      <c r="U105" s="34"/>
      <c r="V105" s="36">
        <v>0</v>
      </c>
      <c r="W105" s="33"/>
      <c r="X105" s="34"/>
      <c r="Y105" s="36">
        <v>0</v>
      </c>
      <c r="Z105" s="33"/>
      <c r="AA105" s="34"/>
      <c r="AB105" s="36">
        <v>0</v>
      </c>
      <c r="AC105" s="33"/>
      <c r="AD105" s="34"/>
      <c r="AE105" s="36">
        <v>0</v>
      </c>
      <c r="AF105" s="33"/>
      <c r="AG105" s="34"/>
      <c r="AH105" s="36">
        <v>0</v>
      </c>
      <c r="AI105" s="33"/>
      <c r="AJ105" s="34"/>
      <c r="AK105" s="36">
        <v>0</v>
      </c>
      <c r="AL105" s="33"/>
      <c r="AM105" s="34"/>
      <c r="AN105" s="36">
        <v>0</v>
      </c>
      <c r="AO105" s="33">
        <f t="shared" si="109"/>
        <v>0</v>
      </c>
      <c r="AP105" s="34">
        <f t="shared" si="92"/>
        <v>0</v>
      </c>
      <c r="AQ105" s="36">
        <v>0</v>
      </c>
      <c r="AR105" s="33"/>
      <c r="AS105" s="34"/>
      <c r="AT105" s="36">
        <v>0</v>
      </c>
      <c r="AU105" s="33"/>
      <c r="AV105" s="34"/>
      <c r="AW105" s="36">
        <v>0</v>
      </c>
      <c r="AX105" s="33"/>
      <c r="AY105" s="34"/>
      <c r="AZ105" s="36">
        <v>0</v>
      </c>
      <c r="BA105" s="33"/>
      <c r="BB105" s="34"/>
      <c r="BC105" s="36">
        <v>0</v>
      </c>
      <c r="BD105" s="33"/>
      <c r="BE105" s="34"/>
      <c r="BF105" s="36">
        <v>0</v>
      </c>
      <c r="BG105" s="33"/>
      <c r="BH105" s="34"/>
      <c r="BI105" s="36">
        <v>0</v>
      </c>
      <c r="BJ105" s="33"/>
      <c r="BK105" s="34"/>
      <c r="BL105" s="36">
        <v>0</v>
      </c>
      <c r="BM105" s="33"/>
      <c r="BN105" s="34"/>
      <c r="BO105" s="36">
        <v>0</v>
      </c>
      <c r="BP105" s="33"/>
      <c r="BQ105" s="34"/>
      <c r="BR105" s="36">
        <v>0</v>
      </c>
      <c r="BS105" s="33"/>
      <c r="BT105" s="34"/>
      <c r="BU105" s="36">
        <v>0</v>
      </c>
      <c r="BV105" s="33"/>
      <c r="BW105" s="34"/>
      <c r="BX105" s="36">
        <v>0</v>
      </c>
      <c r="BY105" s="33"/>
      <c r="BZ105" s="34"/>
      <c r="CA105" s="36">
        <v>0</v>
      </c>
      <c r="CB105" s="33">
        <f t="shared" si="110"/>
        <v>0</v>
      </c>
      <c r="CC105" s="34">
        <f t="shared" si="110"/>
        <v>0</v>
      </c>
      <c r="CD105" s="36">
        <v>0</v>
      </c>
      <c r="CE105" s="33">
        <v>0</v>
      </c>
      <c r="CF105" s="34">
        <v>0</v>
      </c>
      <c r="CG105" s="36">
        <v>0</v>
      </c>
      <c r="CH105" s="33">
        <v>0</v>
      </c>
      <c r="CI105" s="34">
        <v>0</v>
      </c>
      <c r="CJ105" s="36">
        <v>0</v>
      </c>
      <c r="CK105" s="33">
        <v>0</v>
      </c>
      <c r="CL105" s="34">
        <v>0</v>
      </c>
      <c r="CM105" s="36">
        <v>0</v>
      </c>
      <c r="CN105" s="33">
        <v>0</v>
      </c>
      <c r="CO105" s="34">
        <v>0</v>
      </c>
      <c r="CP105" s="36">
        <v>0</v>
      </c>
      <c r="CQ105" s="33">
        <v>0</v>
      </c>
      <c r="CR105" s="34">
        <v>0</v>
      </c>
      <c r="CS105" s="36">
        <v>0</v>
      </c>
      <c r="CT105" s="33"/>
      <c r="CU105" s="34"/>
      <c r="CV105" s="36">
        <v>0</v>
      </c>
      <c r="CW105" s="33"/>
      <c r="CX105" s="34"/>
      <c r="CY105" s="36">
        <v>0</v>
      </c>
      <c r="CZ105" s="33"/>
      <c r="DA105" s="34"/>
      <c r="DB105" s="36">
        <v>0</v>
      </c>
      <c r="DC105" s="33"/>
      <c r="DD105" s="34"/>
      <c r="DE105" s="36">
        <v>0</v>
      </c>
      <c r="DF105" s="33"/>
      <c r="DG105" s="34"/>
      <c r="DH105" s="36">
        <v>0</v>
      </c>
      <c r="DI105" s="33"/>
      <c r="DJ105" s="34"/>
      <c r="DK105" s="36">
        <v>0</v>
      </c>
      <c r="DL105" s="33"/>
      <c r="DM105" s="34"/>
      <c r="DN105" s="36">
        <v>0</v>
      </c>
      <c r="DO105" s="33">
        <f t="shared" si="111"/>
        <v>0</v>
      </c>
      <c r="DP105" s="34">
        <f t="shared" si="93"/>
        <v>0</v>
      </c>
      <c r="DQ105" s="36">
        <v>0</v>
      </c>
    </row>
    <row r="106" spans="2:121" ht="30" x14ac:dyDescent="0.25">
      <c r="B106" s="182"/>
      <c r="C106" s="174"/>
      <c r="D106" s="80" t="s">
        <v>59</v>
      </c>
      <c r="E106" s="40">
        <f t="shared" ref="E106:AB106" si="121">+SUM(E101:E105)</f>
        <v>0</v>
      </c>
      <c r="F106" s="41">
        <f t="shared" si="121"/>
        <v>0</v>
      </c>
      <c r="G106" s="42">
        <f t="shared" si="121"/>
        <v>0</v>
      </c>
      <c r="H106" s="40">
        <f t="shared" si="121"/>
        <v>0</v>
      </c>
      <c r="I106" s="41">
        <f t="shared" si="121"/>
        <v>0</v>
      </c>
      <c r="J106" s="42">
        <f t="shared" si="121"/>
        <v>0</v>
      </c>
      <c r="K106" s="40">
        <f t="shared" si="121"/>
        <v>0</v>
      </c>
      <c r="L106" s="41">
        <f t="shared" si="121"/>
        <v>0</v>
      </c>
      <c r="M106" s="42">
        <f t="shared" si="121"/>
        <v>0</v>
      </c>
      <c r="N106" s="40">
        <f t="shared" si="121"/>
        <v>0</v>
      </c>
      <c r="O106" s="41">
        <f t="shared" si="121"/>
        <v>0</v>
      </c>
      <c r="P106" s="42">
        <f t="shared" si="121"/>
        <v>0</v>
      </c>
      <c r="Q106" s="40">
        <f t="shared" si="121"/>
        <v>0</v>
      </c>
      <c r="R106" s="41">
        <f t="shared" si="121"/>
        <v>0</v>
      </c>
      <c r="S106" s="42">
        <f t="shared" si="121"/>
        <v>0</v>
      </c>
      <c r="T106" s="40">
        <f t="shared" si="121"/>
        <v>0</v>
      </c>
      <c r="U106" s="41">
        <f t="shared" si="121"/>
        <v>0</v>
      </c>
      <c r="V106" s="42">
        <f t="shared" si="121"/>
        <v>0</v>
      </c>
      <c r="W106" s="40">
        <f t="shared" si="121"/>
        <v>0</v>
      </c>
      <c r="X106" s="41">
        <f t="shared" si="121"/>
        <v>0</v>
      </c>
      <c r="Y106" s="42">
        <f t="shared" si="121"/>
        <v>0</v>
      </c>
      <c r="Z106" s="40">
        <f t="shared" si="121"/>
        <v>0</v>
      </c>
      <c r="AA106" s="41">
        <f t="shared" si="121"/>
        <v>0</v>
      </c>
      <c r="AB106" s="42">
        <f t="shared" si="121"/>
        <v>0</v>
      </c>
      <c r="AC106" s="40">
        <f>+SUM(AC101:AC105)</f>
        <v>0</v>
      </c>
      <c r="AD106" s="41">
        <f t="shared" ref="AD106:AN106" si="122">+SUM(AD101:AD105)</f>
        <v>0</v>
      </c>
      <c r="AE106" s="42">
        <f t="shared" si="122"/>
        <v>0</v>
      </c>
      <c r="AF106" s="40">
        <f t="shared" si="122"/>
        <v>0</v>
      </c>
      <c r="AG106" s="41">
        <f t="shared" si="122"/>
        <v>0</v>
      </c>
      <c r="AH106" s="42">
        <f t="shared" si="122"/>
        <v>0</v>
      </c>
      <c r="AI106" s="40">
        <f t="shared" si="122"/>
        <v>0</v>
      </c>
      <c r="AJ106" s="41">
        <f t="shared" si="122"/>
        <v>0</v>
      </c>
      <c r="AK106" s="42">
        <f t="shared" si="122"/>
        <v>0</v>
      </c>
      <c r="AL106" s="40">
        <f t="shared" si="122"/>
        <v>0</v>
      </c>
      <c r="AM106" s="41">
        <f t="shared" si="122"/>
        <v>0</v>
      </c>
      <c r="AN106" s="42">
        <f t="shared" si="122"/>
        <v>0</v>
      </c>
      <c r="AO106" s="40">
        <f t="shared" si="109"/>
        <v>0</v>
      </c>
      <c r="AP106" s="41">
        <f t="shared" si="92"/>
        <v>0</v>
      </c>
      <c r="AQ106" s="42">
        <f>+SUM(AQ101:AQ105)</f>
        <v>0</v>
      </c>
      <c r="AR106" s="40">
        <f t="shared" ref="AR106:CA106" si="123">+SUM(AR101:AR105)</f>
        <v>0</v>
      </c>
      <c r="AS106" s="41">
        <f t="shared" si="123"/>
        <v>0</v>
      </c>
      <c r="AT106" s="42">
        <f t="shared" si="123"/>
        <v>0</v>
      </c>
      <c r="AU106" s="40">
        <f t="shared" si="123"/>
        <v>0</v>
      </c>
      <c r="AV106" s="41">
        <f t="shared" si="123"/>
        <v>0</v>
      </c>
      <c r="AW106" s="42">
        <f t="shared" si="123"/>
        <v>0</v>
      </c>
      <c r="AX106" s="40">
        <f t="shared" si="123"/>
        <v>0</v>
      </c>
      <c r="AY106" s="41">
        <f t="shared" si="123"/>
        <v>0</v>
      </c>
      <c r="AZ106" s="42">
        <f t="shared" si="123"/>
        <v>0</v>
      </c>
      <c r="BA106" s="40">
        <f t="shared" si="123"/>
        <v>0</v>
      </c>
      <c r="BB106" s="41">
        <f t="shared" si="123"/>
        <v>0</v>
      </c>
      <c r="BC106" s="42">
        <f t="shared" si="123"/>
        <v>0</v>
      </c>
      <c r="BD106" s="40">
        <f t="shared" si="123"/>
        <v>0</v>
      </c>
      <c r="BE106" s="41">
        <f t="shared" si="123"/>
        <v>0</v>
      </c>
      <c r="BF106" s="42">
        <f t="shared" si="123"/>
        <v>0</v>
      </c>
      <c r="BG106" s="40">
        <f t="shared" si="123"/>
        <v>0</v>
      </c>
      <c r="BH106" s="41">
        <f t="shared" si="123"/>
        <v>0</v>
      </c>
      <c r="BI106" s="42">
        <f t="shared" si="123"/>
        <v>0</v>
      </c>
      <c r="BJ106" s="40">
        <f t="shared" si="123"/>
        <v>0</v>
      </c>
      <c r="BK106" s="41">
        <f t="shared" si="123"/>
        <v>0</v>
      </c>
      <c r="BL106" s="42">
        <f t="shared" si="123"/>
        <v>0</v>
      </c>
      <c r="BM106" s="40">
        <f t="shared" si="123"/>
        <v>0</v>
      </c>
      <c r="BN106" s="41">
        <f t="shared" si="123"/>
        <v>0</v>
      </c>
      <c r="BO106" s="42">
        <f t="shared" si="123"/>
        <v>0</v>
      </c>
      <c r="BP106" s="40">
        <f>+SUM(BP101:BP105)</f>
        <v>0</v>
      </c>
      <c r="BQ106" s="41">
        <f t="shared" si="123"/>
        <v>0</v>
      </c>
      <c r="BR106" s="42">
        <f t="shared" si="123"/>
        <v>0</v>
      </c>
      <c r="BS106" s="40">
        <f t="shared" si="123"/>
        <v>0</v>
      </c>
      <c r="BT106" s="41">
        <f t="shared" si="123"/>
        <v>0</v>
      </c>
      <c r="BU106" s="42">
        <f t="shared" si="123"/>
        <v>0</v>
      </c>
      <c r="BV106" s="40">
        <f t="shared" si="123"/>
        <v>0</v>
      </c>
      <c r="BW106" s="41">
        <f t="shared" si="123"/>
        <v>0</v>
      </c>
      <c r="BX106" s="42">
        <f t="shared" si="123"/>
        <v>0</v>
      </c>
      <c r="BY106" s="40">
        <f t="shared" si="123"/>
        <v>0</v>
      </c>
      <c r="BZ106" s="41">
        <f t="shared" si="123"/>
        <v>0</v>
      </c>
      <c r="CA106" s="42">
        <f t="shared" si="123"/>
        <v>0</v>
      </c>
      <c r="CB106" s="40">
        <f t="shared" si="110"/>
        <v>0</v>
      </c>
      <c r="CC106" s="41">
        <f t="shared" si="110"/>
        <v>0</v>
      </c>
      <c r="CD106" s="42">
        <f>+SUM(CD101:CD105)</f>
        <v>0</v>
      </c>
      <c r="CE106" s="40">
        <f t="shared" ref="CE106:DB106" si="124">+SUM(CE101:CE105)</f>
        <v>0</v>
      </c>
      <c r="CF106" s="41">
        <f t="shared" si="124"/>
        <v>0</v>
      </c>
      <c r="CG106" s="42">
        <f t="shared" si="124"/>
        <v>0</v>
      </c>
      <c r="CH106" s="40">
        <f t="shared" si="124"/>
        <v>0</v>
      </c>
      <c r="CI106" s="41">
        <f t="shared" si="124"/>
        <v>0</v>
      </c>
      <c r="CJ106" s="42">
        <f t="shared" si="124"/>
        <v>0</v>
      </c>
      <c r="CK106" s="40">
        <f t="shared" si="124"/>
        <v>0</v>
      </c>
      <c r="CL106" s="41">
        <f t="shared" si="124"/>
        <v>0</v>
      </c>
      <c r="CM106" s="42">
        <f t="shared" si="124"/>
        <v>0</v>
      </c>
      <c r="CN106" s="40">
        <f t="shared" si="124"/>
        <v>0</v>
      </c>
      <c r="CO106" s="41">
        <f t="shared" si="124"/>
        <v>0</v>
      </c>
      <c r="CP106" s="42">
        <f t="shared" si="124"/>
        <v>0</v>
      </c>
      <c r="CQ106" s="40">
        <f t="shared" si="124"/>
        <v>0</v>
      </c>
      <c r="CR106" s="41">
        <f t="shared" si="124"/>
        <v>0</v>
      </c>
      <c r="CS106" s="42">
        <f t="shared" si="124"/>
        <v>0</v>
      </c>
      <c r="CT106" s="40">
        <f t="shared" si="124"/>
        <v>0</v>
      </c>
      <c r="CU106" s="41">
        <f t="shared" si="124"/>
        <v>0</v>
      </c>
      <c r="CV106" s="42">
        <f t="shared" si="124"/>
        <v>0</v>
      </c>
      <c r="CW106" s="40">
        <f t="shared" si="124"/>
        <v>0</v>
      </c>
      <c r="CX106" s="41">
        <f t="shared" si="124"/>
        <v>0</v>
      </c>
      <c r="CY106" s="42">
        <f t="shared" si="124"/>
        <v>0</v>
      </c>
      <c r="CZ106" s="40">
        <f t="shared" si="124"/>
        <v>0</v>
      </c>
      <c r="DA106" s="41">
        <f t="shared" si="124"/>
        <v>0</v>
      </c>
      <c r="DB106" s="42">
        <f t="shared" si="124"/>
        <v>0</v>
      </c>
      <c r="DC106" s="40">
        <f>+SUM(DC101:DC105)</f>
        <v>0</v>
      </c>
      <c r="DD106" s="41">
        <f t="shared" ref="DD106:DN106" si="125">+SUM(DD101:DD105)</f>
        <v>0</v>
      </c>
      <c r="DE106" s="42">
        <f t="shared" si="125"/>
        <v>0</v>
      </c>
      <c r="DF106" s="40">
        <f t="shared" si="125"/>
        <v>0</v>
      </c>
      <c r="DG106" s="41">
        <f t="shared" si="125"/>
        <v>0</v>
      </c>
      <c r="DH106" s="42">
        <f t="shared" si="125"/>
        <v>0</v>
      </c>
      <c r="DI106" s="40">
        <f t="shared" si="125"/>
        <v>0</v>
      </c>
      <c r="DJ106" s="41">
        <f t="shared" si="125"/>
        <v>0</v>
      </c>
      <c r="DK106" s="42">
        <f t="shared" si="125"/>
        <v>0</v>
      </c>
      <c r="DL106" s="40">
        <f t="shared" si="125"/>
        <v>0</v>
      </c>
      <c r="DM106" s="41">
        <f t="shared" si="125"/>
        <v>0</v>
      </c>
      <c r="DN106" s="42">
        <f t="shared" si="125"/>
        <v>0</v>
      </c>
      <c r="DO106" s="40">
        <f t="shared" si="111"/>
        <v>0</v>
      </c>
      <c r="DP106" s="41">
        <f t="shared" si="93"/>
        <v>0</v>
      </c>
      <c r="DQ106" s="42">
        <f>+SUM(DQ101:DQ105)</f>
        <v>0</v>
      </c>
    </row>
    <row r="107" spans="2:121" x14ac:dyDescent="0.25">
      <c r="B107" s="182"/>
      <c r="C107" s="174"/>
      <c r="D107" s="82" t="s">
        <v>60</v>
      </c>
      <c r="E107" s="43"/>
      <c r="F107" s="38"/>
      <c r="G107" s="44"/>
      <c r="H107" s="43"/>
      <c r="I107" s="38"/>
      <c r="J107" s="44"/>
      <c r="K107" s="43"/>
      <c r="L107" s="38"/>
      <c r="M107" s="44"/>
      <c r="N107" s="43"/>
      <c r="O107" s="38"/>
      <c r="P107" s="44"/>
      <c r="Q107" s="43"/>
      <c r="R107" s="38"/>
      <c r="S107" s="44"/>
      <c r="T107" s="43"/>
      <c r="U107" s="38"/>
      <c r="V107" s="44"/>
      <c r="W107" s="43"/>
      <c r="X107" s="38"/>
      <c r="Y107" s="44"/>
      <c r="Z107" s="43"/>
      <c r="AA107" s="38"/>
      <c r="AB107" s="44"/>
      <c r="AC107" s="43"/>
      <c r="AD107" s="38"/>
      <c r="AE107" s="44"/>
      <c r="AF107" s="43"/>
      <c r="AG107" s="38"/>
      <c r="AH107" s="44"/>
      <c r="AI107" s="43"/>
      <c r="AJ107" s="38"/>
      <c r="AK107" s="44"/>
      <c r="AL107" s="43"/>
      <c r="AM107" s="38"/>
      <c r="AN107" s="44"/>
      <c r="AO107" s="43">
        <f t="shared" si="109"/>
        <v>0</v>
      </c>
      <c r="AP107" s="38">
        <f t="shared" si="92"/>
        <v>0</v>
      </c>
      <c r="AQ107" s="44"/>
      <c r="AR107" s="43"/>
      <c r="AS107" s="38"/>
      <c r="AT107" s="44"/>
      <c r="AU107" s="43"/>
      <c r="AV107" s="38"/>
      <c r="AW107" s="44"/>
      <c r="AX107" s="43"/>
      <c r="AY107" s="38"/>
      <c r="AZ107" s="44"/>
      <c r="BA107" s="43"/>
      <c r="BB107" s="38"/>
      <c r="BC107" s="44"/>
      <c r="BD107" s="43"/>
      <c r="BE107" s="38"/>
      <c r="BF107" s="44"/>
      <c r="BG107" s="43"/>
      <c r="BH107" s="38"/>
      <c r="BI107" s="44"/>
      <c r="BJ107" s="43"/>
      <c r="BK107" s="38"/>
      <c r="BL107" s="44"/>
      <c r="BM107" s="43"/>
      <c r="BN107" s="38"/>
      <c r="BO107" s="44"/>
      <c r="BP107" s="43"/>
      <c r="BQ107" s="38"/>
      <c r="BR107" s="44"/>
      <c r="BS107" s="43"/>
      <c r="BT107" s="38"/>
      <c r="BU107" s="44"/>
      <c r="BV107" s="43"/>
      <c r="BW107" s="38"/>
      <c r="BX107" s="44"/>
      <c r="BY107" s="43"/>
      <c r="BZ107" s="38"/>
      <c r="CA107" s="44"/>
      <c r="CB107" s="43">
        <f t="shared" si="110"/>
        <v>0</v>
      </c>
      <c r="CC107" s="38">
        <f t="shared" si="110"/>
        <v>0</v>
      </c>
      <c r="CD107" s="44"/>
      <c r="CE107" s="43"/>
      <c r="CF107" s="38"/>
      <c r="CG107" s="44"/>
      <c r="CH107" s="43"/>
      <c r="CI107" s="38"/>
      <c r="CJ107" s="44"/>
      <c r="CK107" s="43"/>
      <c r="CL107" s="38"/>
      <c r="CM107" s="44"/>
      <c r="CN107" s="43"/>
      <c r="CO107" s="38"/>
      <c r="CP107" s="44"/>
      <c r="CQ107" s="43"/>
      <c r="CR107" s="38"/>
      <c r="CS107" s="44"/>
      <c r="CT107" s="43"/>
      <c r="CU107" s="38"/>
      <c r="CV107" s="44"/>
      <c r="CW107" s="43"/>
      <c r="CX107" s="38"/>
      <c r="CY107" s="44"/>
      <c r="CZ107" s="43"/>
      <c r="DA107" s="38"/>
      <c r="DB107" s="44"/>
      <c r="DC107" s="43"/>
      <c r="DD107" s="38"/>
      <c r="DE107" s="44"/>
      <c r="DF107" s="43"/>
      <c r="DG107" s="38"/>
      <c r="DH107" s="44"/>
      <c r="DI107" s="43"/>
      <c r="DJ107" s="38"/>
      <c r="DK107" s="44"/>
      <c r="DL107" s="43"/>
      <c r="DM107" s="38"/>
      <c r="DN107" s="44"/>
      <c r="DO107" s="43">
        <f t="shared" si="111"/>
        <v>0</v>
      </c>
      <c r="DP107" s="38">
        <f t="shared" si="93"/>
        <v>0</v>
      </c>
      <c r="DQ107" s="44"/>
    </row>
    <row r="108" spans="2:121" x14ac:dyDescent="0.25">
      <c r="B108" s="182"/>
      <c r="C108" s="174"/>
      <c r="D108" s="79" t="s">
        <v>61</v>
      </c>
      <c r="E108" s="33">
        <v>0</v>
      </c>
      <c r="F108" s="34">
        <v>0</v>
      </c>
      <c r="G108" s="36">
        <f>SUM(E108:F108)</f>
        <v>0</v>
      </c>
      <c r="H108" s="33">
        <v>0</v>
      </c>
      <c r="I108" s="34">
        <v>0</v>
      </c>
      <c r="J108" s="36">
        <f>SUM(H108:I108)</f>
        <v>0</v>
      </c>
      <c r="K108" s="33">
        <v>0</v>
      </c>
      <c r="L108" s="34">
        <v>0</v>
      </c>
      <c r="M108" s="36">
        <f>SUM(K108:L108)</f>
        <v>0</v>
      </c>
      <c r="N108" s="33">
        <v>0</v>
      </c>
      <c r="O108" s="34">
        <v>0</v>
      </c>
      <c r="P108" s="36">
        <f>SUM(N108:O108)</f>
        <v>0</v>
      </c>
      <c r="Q108" s="33">
        <v>0</v>
      </c>
      <c r="R108" s="34">
        <v>0</v>
      </c>
      <c r="S108" s="36">
        <f>SUM(Q108:R108)</f>
        <v>0</v>
      </c>
      <c r="T108" s="33"/>
      <c r="U108" s="34"/>
      <c r="V108" s="36"/>
      <c r="W108" s="33"/>
      <c r="X108" s="34"/>
      <c r="Y108" s="36"/>
      <c r="Z108" s="33"/>
      <c r="AA108" s="34"/>
      <c r="AB108" s="36">
        <f>SUM(Z108,AA108)</f>
        <v>0</v>
      </c>
      <c r="AC108" s="33"/>
      <c r="AD108" s="34"/>
      <c r="AE108" s="36">
        <f>SUM(AC108,AD108)</f>
        <v>0</v>
      </c>
      <c r="AF108" s="33"/>
      <c r="AG108" s="34"/>
      <c r="AH108" s="36">
        <f>SUM(AF108,AG108)</f>
        <v>0</v>
      </c>
      <c r="AI108" s="33">
        <v>0</v>
      </c>
      <c r="AJ108" s="34">
        <v>0</v>
      </c>
      <c r="AK108" s="36">
        <f>SUM(AI108:AJ108)</f>
        <v>0</v>
      </c>
      <c r="AL108" s="33">
        <v>0</v>
      </c>
      <c r="AM108" s="34">
        <v>0</v>
      </c>
      <c r="AN108" s="36">
        <f>SUM(AL108:AM108)</f>
        <v>0</v>
      </c>
      <c r="AO108" s="33">
        <f t="shared" si="109"/>
        <v>0</v>
      </c>
      <c r="AP108" s="34">
        <f t="shared" si="92"/>
        <v>0</v>
      </c>
      <c r="AQ108" s="36">
        <f>SUM(AO108:AP108)</f>
        <v>0</v>
      </c>
      <c r="AR108" s="33">
        <v>0</v>
      </c>
      <c r="AS108" s="34">
        <v>0</v>
      </c>
      <c r="AT108" s="36">
        <f>SUM(AR108:AS108)</f>
        <v>0</v>
      </c>
      <c r="AU108" s="33">
        <v>0</v>
      </c>
      <c r="AV108" s="34">
        <v>0</v>
      </c>
      <c r="AW108" s="36">
        <f>SUM(AU108:AV108)</f>
        <v>0</v>
      </c>
      <c r="AX108" s="33">
        <v>0</v>
      </c>
      <c r="AY108" s="34">
        <v>0</v>
      </c>
      <c r="AZ108" s="36">
        <f>SUM(AX108:AY108)</f>
        <v>0</v>
      </c>
      <c r="BA108" s="33">
        <v>0</v>
      </c>
      <c r="BB108" s="34">
        <v>0</v>
      </c>
      <c r="BC108" s="36">
        <f>SUM(BA108:BB108)</f>
        <v>0</v>
      </c>
      <c r="BD108" s="33">
        <v>0</v>
      </c>
      <c r="BE108" s="34">
        <v>0</v>
      </c>
      <c r="BF108" s="36">
        <f>SUM(BD108:BE108)</f>
        <v>0</v>
      </c>
      <c r="BG108" s="33">
        <v>0</v>
      </c>
      <c r="BH108" s="34">
        <v>0</v>
      </c>
      <c r="BI108" s="36">
        <f>SUM(BG108:BH108)</f>
        <v>0</v>
      </c>
      <c r="BJ108" s="33">
        <v>0</v>
      </c>
      <c r="BK108" s="34">
        <v>0</v>
      </c>
      <c r="BL108" s="36">
        <f>SUM(BJ108:BK108)</f>
        <v>0</v>
      </c>
      <c r="BM108" s="33">
        <v>0</v>
      </c>
      <c r="BN108" s="34">
        <v>0</v>
      </c>
      <c r="BO108" s="36">
        <f>SUM(BM108:BN108)</f>
        <v>0</v>
      </c>
      <c r="BP108" s="33">
        <v>0</v>
      </c>
      <c r="BQ108" s="34">
        <v>0</v>
      </c>
      <c r="BR108" s="36">
        <f>SUM(BP108:BQ108)</f>
        <v>0</v>
      </c>
      <c r="BS108" s="33">
        <v>0</v>
      </c>
      <c r="BT108" s="34">
        <v>0</v>
      </c>
      <c r="BU108" s="36">
        <f>SUM(BS108:BT108)</f>
        <v>0</v>
      </c>
      <c r="BV108" s="33">
        <v>0</v>
      </c>
      <c r="BW108" s="34">
        <v>0</v>
      </c>
      <c r="BX108" s="36">
        <f>SUM(BV108:BW108)</f>
        <v>0</v>
      </c>
      <c r="BY108" s="33">
        <v>0</v>
      </c>
      <c r="BZ108" s="34">
        <v>0</v>
      </c>
      <c r="CA108" s="36">
        <f>SUM(BY108:BZ108)</f>
        <v>0</v>
      </c>
      <c r="CB108" s="33">
        <f t="shared" si="110"/>
        <v>0</v>
      </c>
      <c r="CC108" s="34">
        <f t="shared" si="110"/>
        <v>0</v>
      </c>
      <c r="CD108" s="36">
        <f>SUM(CB108:CC108)</f>
        <v>0</v>
      </c>
      <c r="CE108" s="33">
        <v>0</v>
      </c>
      <c r="CF108" s="34">
        <v>0</v>
      </c>
      <c r="CG108" s="36">
        <f>SUM(CE108:CF108)</f>
        <v>0</v>
      </c>
      <c r="CH108" s="33">
        <v>0</v>
      </c>
      <c r="CI108" s="34">
        <v>0</v>
      </c>
      <c r="CJ108" s="36">
        <f>SUM(CH108:CI108)</f>
        <v>0</v>
      </c>
      <c r="CK108" s="33">
        <v>0</v>
      </c>
      <c r="CL108" s="34">
        <v>0</v>
      </c>
      <c r="CM108" s="36">
        <f>(CK108+CL108)</f>
        <v>0</v>
      </c>
      <c r="CN108" s="33">
        <v>0</v>
      </c>
      <c r="CO108" s="34">
        <v>0</v>
      </c>
      <c r="CP108" s="36">
        <f>(CN108+CO108)</f>
        <v>0</v>
      </c>
      <c r="CQ108" s="33">
        <v>0</v>
      </c>
      <c r="CR108" s="34">
        <v>0</v>
      </c>
      <c r="CS108" s="36">
        <f>SUM(CQ108:CR108)</f>
        <v>0</v>
      </c>
      <c r="CT108" s="33">
        <v>0</v>
      </c>
      <c r="CU108" s="34">
        <v>0</v>
      </c>
      <c r="CV108" s="36">
        <f>SUM(CT108:CU108)</f>
        <v>0</v>
      </c>
      <c r="CW108" s="33">
        <v>0</v>
      </c>
      <c r="CX108" s="34">
        <v>0</v>
      </c>
      <c r="CY108" s="36">
        <f>SUM(CW108:CX108)</f>
        <v>0</v>
      </c>
      <c r="CZ108" s="33">
        <v>0</v>
      </c>
      <c r="DA108" s="34">
        <v>0</v>
      </c>
      <c r="DB108" s="36">
        <f>SUM(CZ108:DA108)</f>
        <v>0</v>
      </c>
      <c r="DC108" s="33">
        <v>0</v>
      </c>
      <c r="DD108" s="34">
        <v>0</v>
      </c>
      <c r="DE108" s="36">
        <f>SUM(DC108:DD108)</f>
        <v>0</v>
      </c>
      <c r="DF108" s="33">
        <v>0</v>
      </c>
      <c r="DG108" s="34">
        <v>0</v>
      </c>
      <c r="DH108" s="36">
        <f>SUM(DF108:DG108)</f>
        <v>0</v>
      </c>
      <c r="DI108" s="33">
        <v>0</v>
      </c>
      <c r="DJ108" s="34">
        <v>0</v>
      </c>
      <c r="DK108" s="36">
        <f>SUM(DI108:DJ108)</f>
        <v>0</v>
      </c>
      <c r="DL108" s="33">
        <v>0</v>
      </c>
      <c r="DM108" s="34">
        <v>0</v>
      </c>
      <c r="DN108" s="36">
        <f>SUM(DL108:DM108)</f>
        <v>0</v>
      </c>
      <c r="DO108" s="33">
        <f t="shared" si="111"/>
        <v>0</v>
      </c>
      <c r="DP108" s="34">
        <f t="shared" si="93"/>
        <v>0</v>
      </c>
      <c r="DQ108" s="36">
        <f>SUM(DO108:DP108)</f>
        <v>0</v>
      </c>
    </row>
    <row r="109" spans="2:121" x14ac:dyDescent="0.25">
      <c r="B109" s="182"/>
      <c r="C109" s="174"/>
      <c r="D109" s="80" t="s">
        <v>62</v>
      </c>
      <c r="E109" s="46">
        <f>E108</f>
        <v>0</v>
      </c>
      <c r="F109" s="47">
        <f>F108</f>
        <v>0</v>
      </c>
      <c r="G109" s="53">
        <f>SUM(E109:F109)</f>
        <v>0</v>
      </c>
      <c r="H109" s="46">
        <f>H108</f>
        <v>0</v>
      </c>
      <c r="I109" s="47">
        <f>I108</f>
        <v>0</v>
      </c>
      <c r="J109" s="53">
        <f>SUM(H109:I109)</f>
        <v>0</v>
      </c>
      <c r="K109" s="46">
        <f>K108</f>
        <v>0</v>
      </c>
      <c r="L109" s="47">
        <f>L108</f>
        <v>0</v>
      </c>
      <c r="M109" s="53">
        <f>SUM(K109:L109)</f>
        <v>0</v>
      </c>
      <c r="N109" s="46">
        <f>N108</f>
        <v>0</v>
      </c>
      <c r="O109" s="47">
        <f>O108</f>
        <v>0</v>
      </c>
      <c r="P109" s="53">
        <f>SUM(N109:O109)</f>
        <v>0</v>
      </c>
      <c r="Q109" s="46">
        <f>Q108</f>
        <v>0</v>
      </c>
      <c r="R109" s="47">
        <f>R108</f>
        <v>0</v>
      </c>
      <c r="S109" s="53">
        <f>SUM(Q109:R109)</f>
        <v>0</v>
      </c>
      <c r="T109" s="46">
        <f>T108</f>
        <v>0</v>
      </c>
      <c r="U109" s="47">
        <f>U108</f>
        <v>0</v>
      </c>
      <c r="V109" s="53">
        <f>SUM(T109:U109)</f>
        <v>0</v>
      </c>
      <c r="W109" s="46">
        <f>W108</f>
        <v>0</v>
      </c>
      <c r="X109" s="47">
        <f>X108</f>
        <v>0</v>
      </c>
      <c r="Y109" s="53">
        <f>SUM(W109:X109)</f>
        <v>0</v>
      </c>
      <c r="Z109" s="46">
        <f>Z108</f>
        <v>0</v>
      </c>
      <c r="AA109" s="47">
        <f>AA108</f>
        <v>0</v>
      </c>
      <c r="AB109" s="53">
        <f>SUM(Z109:AA109)</f>
        <v>0</v>
      </c>
      <c r="AC109" s="46">
        <f>AC108</f>
        <v>0</v>
      </c>
      <c r="AD109" s="47">
        <f>AD108</f>
        <v>0</v>
      </c>
      <c r="AE109" s="53">
        <f>SUM(AC109:AD109)</f>
        <v>0</v>
      </c>
      <c r="AF109" s="46">
        <f>AF108</f>
        <v>0</v>
      </c>
      <c r="AG109" s="47">
        <f>AG108</f>
        <v>0</v>
      </c>
      <c r="AH109" s="53">
        <f>SUM(AF109:AG109)</f>
        <v>0</v>
      </c>
      <c r="AI109" s="46">
        <f>AI108</f>
        <v>0</v>
      </c>
      <c r="AJ109" s="47">
        <f>AJ108</f>
        <v>0</v>
      </c>
      <c r="AK109" s="53">
        <f>SUM(AI109:AJ109)</f>
        <v>0</v>
      </c>
      <c r="AL109" s="46">
        <f>AL108</f>
        <v>0</v>
      </c>
      <c r="AM109" s="47">
        <f>AM108</f>
        <v>0</v>
      </c>
      <c r="AN109" s="53">
        <f>SUM(AL109:AM109)</f>
        <v>0</v>
      </c>
      <c r="AO109" s="46">
        <f t="shared" si="109"/>
        <v>0</v>
      </c>
      <c r="AP109" s="47">
        <f t="shared" si="92"/>
        <v>0</v>
      </c>
      <c r="AQ109" s="53">
        <f>SUM(AO109:AP109)</f>
        <v>0</v>
      </c>
      <c r="AR109" s="46">
        <f>AR108</f>
        <v>0</v>
      </c>
      <c r="AS109" s="47">
        <f>AS108</f>
        <v>0</v>
      </c>
      <c r="AT109" s="53">
        <f>SUM(AR109:AS109)</f>
        <v>0</v>
      </c>
      <c r="AU109" s="46">
        <f>AU108</f>
        <v>0</v>
      </c>
      <c r="AV109" s="47">
        <f>AV108</f>
        <v>0</v>
      </c>
      <c r="AW109" s="53">
        <f>SUM(AU109:AV109)</f>
        <v>0</v>
      </c>
      <c r="AX109" s="46">
        <f>AX108</f>
        <v>0</v>
      </c>
      <c r="AY109" s="47">
        <f>AY108</f>
        <v>0</v>
      </c>
      <c r="AZ109" s="53">
        <f>SUM(AX109:AY109)</f>
        <v>0</v>
      </c>
      <c r="BA109" s="46">
        <f>BA108</f>
        <v>0</v>
      </c>
      <c r="BB109" s="47">
        <f>BB108</f>
        <v>0</v>
      </c>
      <c r="BC109" s="53">
        <f>SUM(BA109:BB109)</f>
        <v>0</v>
      </c>
      <c r="BD109" s="46">
        <f>BD108</f>
        <v>0</v>
      </c>
      <c r="BE109" s="47">
        <f>BE108</f>
        <v>0</v>
      </c>
      <c r="BF109" s="53">
        <f>SUM(BD109:BE109)</f>
        <v>0</v>
      </c>
      <c r="BG109" s="46">
        <f>BG108</f>
        <v>0</v>
      </c>
      <c r="BH109" s="47">
        <f>BH108</f>
        <v>0</v>
      </c>
      <c r="BI109" s="53">
        <f>SUM(BG109:BH109)</f>
        <v>0</v>
      </c>
      <c r="BJ109" s="46">
        <f>BJ108</f>
        <v>0</v>
      </c>
      <c r="BK109" s="47">
        <f>BK108</f>
        <v>0</v>
      </c>
      <c r="BL109" s="53">
        <f>SUM(BJ109:BK109)</f>
        <v>0</v>
      </c>
      <c r="BM109" s="46">
        <f>BM108</f>
        <v>0</v>
      </c>
      <c r="BN109" s="47">
        <f>BN108</f>
        <v>0</v>
      </c>
      <c r="BO109" s="53">
        <f>SUM(BM109:BN109)</f>
        <v>0</v>
      </c>
      <c r="BP109" s="46">
        <f>BP108</f>
        <v>0</v>
      </c>
      <c r="BQ109" s="47">
        <f>BQ108</f>
        <v>0</v>
      </c>
      <c r="BR109" s="53">
        <f>SUM(BP109:BQ109)</f>
        <v>0</v>
      </c>
      <c r="BS109" s="46">
        <f>BS108</f>
        <v>0</v>
      </c>
      <c r="BT109" s="47">
        <f>BT108</f>
        <v>0</v>
      </c>
      <c r="BU109" s="53">
        <f>SUM(BS109:BT109)</f>
        <v>0</v>
      </c>
      <c r="BV109" s="46">
        <f>BV108</f>
        <v>0</v>
      </c>
      <c r="BW109" s="47">
        <f>BW108</f>
        <v>0</v>
      </c>
      <c r="BX109" s="53">
        <f>SUM(BV109:BW109)</f>
        <v>0</v>
      </c>
      <c r="BY109" s="46">
        <f>BY108</f>
        <v>0</v>
      </c>
      <c r="BZ109" s="47">
        <f>BZ108</f>
        <v>0</v>
      </c>
      <c r="CA109" s="53">
        <f>SUM(BY109:BZ109)</f>
        <v>0</v>
      </c>
      <c r="CB109" s="46">
        <f t="shared" si="110"/>
        <v>0</v>
      </c>
      <c r="CC109" s="47">
        <f t="shared" si="110"/>
        <v>0</v>
      </c>
      <c r="CD109" s="53">
        <f>SUM(CB109:CC109)</f>
        <v>0</v>
      </c>
      <c r="CE109" s="46">
        <f>CE108</f>
        <v>0</v>
      </c>
      <c r="CF109" s="47">
        <f>CF108</f>
        <v>0</v>
      </c>
      <c r="CG109" s="53">
        <f>SUM(CE109:CF109)</f>
        <v>0</v>
      </c>
      <c r="CH109" s="46">
        <f>CH108</f>
        <v>0</v>
      </c>
      <c r="CI109" s="47">
        <f>CI108</f>
        <v>0</v>
      </c>
      <c r="CJ109" s="53">
        <f>SUM(CH109:CI109)</f>
        <v>0</v>
      </c>
      <c r="CK109" s="46">
        <f>CK108</f>
        <v>0</v>
      </c>
      <c r="CL109" s="47">
        <f>CL108</f>
        <v>0</v>
      </c>
      <c r="CM109" s="53">
        <f>SUM(CK109:CL109)</f>
        <v>0</v>
      </c>
      <c r="CN109" s="46">
        <f>CN108</f>
        <v>0</v>
      </c>
      <c r="CO109" s="47">
        <f>CO108</f>
        <v>0</v>
      </c>
      <c r="CP109" s="53">
        <f>SUM(CN109:CO109)</f>
        <v>0</v>
      </c>
      <c r="CQ109" s="46">
        <f>CQ108</f>
        <v>0</v>
      </c>
      <c r="CR109" s="47">
        <f>CR108</f>
        <v>0</v>
      </c>
      <c r="CS109" s="53">
        <f>SUM(CQ109:CR109)</f>
        <v>0</v>
      </c>
      <c r="CT109" s="46">
        <f>CT108</f>
        <v>0</v>
      </c>
      <c r="CU109" s="47">
        <f>CU108</f>
        <v>0</v>
      </c>
      <c r="CV109" s="53">
        <f>SUM(CT109:CU109)</f>
        <v>0</v>
      </c>
      <c r="CW109" s="46">
        <f>CW108</f>
        <v>0</v>
      </c>
      <c r="CX109" s="47">
        <f>CX108</f>
        <v>0</v>
      </c>
      <c r="CY109" s="53">
        <f>SUM(CW109:CX109)</f>
        <v>0</v>
      </c>
      <c r="CZ109" s="46">
        <f>CZ108</f>
        <v>0</v>
      </c>
      <c r="DA109" s="47">
        <f>DA108</f>
        <v>0</v>
      </c>
      <c r="DB109" s="53">
        <f>SUM(CZ109:DA109)</f>
        <v>0</v>
      </c>
      <c r="DC109" s="46">
        <f>DC108</f>
        <v>0</v>
      </c>
      <c r="DD109" s="47">
        <f>DD108</f>
        <v>0</v>
      </c>
      <c r="DE109" s="53">
        <f>SUM(DC109:DD109)</f>
        <v>0</v>
      </c>
      <c r="DF109" s="46">
        <f>DF108</f>
        <v>0</v>
      </c>
      <c r="DG109" s="47">
        <f>DG108</f>
        <v>0</v>
      </c>
      <c r="DH109" s="53">
        <f>SUM(DF109:DG109)</f>
        <v>0</v>
      </c>
      <c r="DI109" s="46">
        <f>DI108</f>
        <v>0</v>
      </c>
      <c r="DJ109" s="47">
        <f>DJ108</f>
        <v>0</v>
      </c>
      <c r="DK109" s="53">
        <f>SUM(DI109:DJ109)</f>
        <v>0</v>
      </c>
      <c r="DL109" s="46">
        <f>DL108</f>
        <v>0</v>
      </c>
      <c r="DM109" s="47">
        <f>DM108</f>
        <v>0</v>
      </c>
      <c r="DN109" s="53">
        <f>SUM(DL109:DM109)</f>
        <v>0</v>
      </c>
      <c r="DO109" s="46">
        <f t="shared" si="111"/>
        <v>0</v>
      </c>
      <c r="DP109" s="47">
        <f t="shared" si="93"/>
        <v>0</v>
      </c>
      <c r="DQ109" s="53">
        <f>SUM(DO109:DP109)</f>
        <v>0</v>
      </c>
    </row>
    <row r="110" spans="2:121" s="85" customFormat="1" ht="19.5" thickBot="1" x14ac:dyDescent="0.35">
      <c r="B110" s="182"/>
      <c r="C110" s="175"/>
      <c r="D110" s="84" t="s">
        <v>69</v>
      </c>
      <c r="E110" s="49">
        <f t="shared" ref="E110:AB110" si="126">+E106+E99+E109</f>
        <v>1193.5458015267266</v>
      </c>
      <c r="F110" s="50">
        <f t="shared" si="126"/>
        <v>1755.7251908397079</v>
      </c>
      <c r="G110" s="51">
        <f t="shared" si="126"/>
        <v>2949.2709923664343</v>
      </c>
      <c r="H110" s="49">
        <f t="shared" si="126"/>
        <v>953.3778625954269</v>
      </c>
      <c r="I110" s="50">
        <f t="shared" si="126"/>
        <v>1908.3969465649</v>
      </c>
      <c r="J110" s="51">
        <f t="shared" si="126"/>
        <v>2861.7748091603271</v>
      </c>
      <c r="K110" s="49">
        <f t="shared" si="126"/>
        <v>845.0381679389377</v>
      </c>
      <c r="L110" s="50">
        <f t="shared" si="126"/>
        <v>1045.8015267175651</v>
      </c>
      <c r="M110" s="51">
        <f t="shared" si="126"/>
        <v>1890.8396946565028</v>
      </c>
      <c r="N110" s="49">
        <f t="shared" si="126"/>
        <v>1288.9312977099335</v>
      </c>
      <c r="O110" s="50">
        <f t="shared" si="126"/>
        <v>1908.3969465649</v>
      </c>
      <c r="P110" s="51">
        <f t="shared" si="126"/>
        <v>3197.3282442748332</v>
      </c>
      <c r="Q110" s="49">
        <f t="shared" si="126"/>
        <v>1063.3587786259623</v>
      </c>
      <c r="R110" s="50">
        <f t="shared" si="126"/>
        <v>1755.7251908397079</v>
      </c>
      <c r="S110" s="51">
        <f t="shared" si="126"/>
        <v>2819.0839694656702</v>
      </c>
      <c r="T110" s="49">
        <f t="shared" si="126"/>
        <v>996.35496183206862</v>
      </c>
      <c r="U110" s="50">
        <f t="shared" si="126"/>
        <v>801.52671755725794</v>
      </c>
      <c r="V110" s="51">
        <f t="shared" si="126"/>
        <v>1797.8816793893266</v>
      </c>
      <c r="W110" s="49">
        <f t="shared" si="126"/>
        <v>0</v>
      </c>
      <c r="X110" s="50">
        <f t="shared" si="126"/>
        <v>1166.9083969465737</v>
      </c>
      <c r="Y110" s="51">
        <f t="shared" si="126"/>
        <v>1166.9083969465737</v>
      </c>
      <c r="Z110" s="49">
        <f t="shared" si="126"/>
        <v>1277.6984732824524</v>
      </c>
      <c r="AA110" s="50">
        <f t="shared" si="126"/>
        <v>1603.0534351145159</v>
      </c>
      <c r="AB110" s="51">
        <f t="shared" si="126"/>
        <v>2880.7519083969682</v>
      </c>
      <c r="AC110" s="49">
        <f>+AC106+AC99+AC109</f>
        <v>1153.6946564885582</v>
      </c>
      <c r="AD110" s="50">
        <f t="shared" ref="AD110:AN110" si="127">+AD106+AD99+AD109</f>
        <v>1954.9618320610834</v>
      </c>
      <c r="AE110" s="51">
        <f t="shared" si="127"/>
        <v>3108.6564885496418</v>
      </c>
      <c r="AF110" s="49">
        <f t="shared" si="127"/>
        <v>1091.2671755725271</v>
      </c>
      <c r="AG110" s="50">
        <f t="shared" si="127"/>
        <v>2737.4045801526922</v>
      </c>
      <c r="AH110" s="51">
        <f t="shared" si="127"/>
        <v>3828.6717557252196</v>
      </c>
      <c r="AI110" s="49">
        <f t="shared" si="127"/>
        <v>1117.2862595419931</v>
      </c>
      <c r="AJ110" s="50">
        <f t="shared" si="127"/>
        <v>2290.07633587788</v>
      </c>
      <c r="AK110" s="51">
        <f t="shared" si="127"/>
        <v>3407.3625954198733</v>
      </c>
      <c r="AL110" s="49">
        <f t="shared" si="127"/>
        <v>1162.8702290076424</v>
      </c>
      <c r="AM110" s="50">
        <f t="shared" si="127"/>
        <v>1778.6259541984869</v>
      </c>
      <c r="AN110" s="51">
        <f t="shared" si="127"/>
        <v>2941.496183206129</v>
      </c>
      <c r="AO110" s="49">
        <f t="shared" si="109"/>
        <v>12143.423664122229</v>
      </c>
      <c r="AP110" s="50">
        <f t="shared" si="92"/>
        <v>20706.603053435269</v>
      </c>
      <c r="AQ110" s="51">
        <f>+AQ106+AQ99+AQ109</f>
        <v>32850.026717557499</v>
      </c>
      <c r="AR110" s="49">
        <f t="shared" ref="AR110:CA110" si="128">+AR106+AR99+AR109</f>
        <v>920.26335879999999</v>
      </c>
      <c r="AS110" s="50">
        <f t="shared" si="128"/>
        <v>1603.053435</v>
      </c>
      <c r="AT110" s="51">
        <f t="shared" si="128"/>
        <v>2523.3167938000001</v>
      </c>
      <c r="AU110" s="49">
        <f t="shared" si="128"/>
        <v>872.04961830000002</v>
      </c>
      <c r="AV110" s="50">
        <f t="shared" si="128"/>
        <v>801.52671759999998</v>
      </c>
      <c r="AW110" s="51">
        <f t="shared" si="128"/>
        <v>1673.5763359</v>
      </c>
      <c r="AX110" s="49">
        <f t="shared" si="128"/>
        <v>1215.5267180000001</v>
      </c>
      <c r="AY110" s="50">
        <f t="shared" si="128"/>
        <v>2009.7022899999999</v>
      </c>
      <c r="AZ110" s="51">
        <f t="shared" si="128"/>
        <v>3225.2290080000002</v>
      </c>
      <c r="BA110" s="49">
        <f t="shared" si="128"/>
        <v>985.37404579999998</v>
      </c>
      <c r="BB110" s="50">
        <f t="shared" si="128"/>
        <v>0</v>
      </c>
      <c r="BC110" s="51">
        <f t="shared" si="128"/>
        <v>985.37404579999998</v>
      </c>
      <c r="BD110" s="49">
        <f t="shared" si="128"/>
        <v>1343.6297709999999</v>
      </c>
      <c r="BE110" s="50">
        <f t="shared" si="128"/>
        <v>0</v>
      </c>
      <c r="BF110" s="51">
        <f t="shared" si="128"/>
        <v>1343.6297709999999</v>
      </c>
      <c r="BG110" s="49">
        <f t="shared" si="128"/>
        <v>1163.083969</v>
      </c>
      <c r="BH110" s="50">
        <f t="shared" si="128"/>
        <v>400.76335877862897</v>
      </c>
      <c r="BI110" s="51">
        <f t="shared" si="128"/>
        <v>1563.8473277786291</v>
      </c>
      <c r="BJ110" s="49">
        <f t="shared" si="128"/>
        <v>1190.4389309999999</v>
      </c>
      <c r="BK110" s="50">
        <f t="shared" si="128"/>
        <v>401.33587786259847</v>
      </c>
      <c r="BL110" s="51">
        <f t="shared" si="128"/>
        <v>1591.7748088625983</v>
      </c>
      <c r="BM110" s="49">
        <f t="shared" si="128"/>
        <v>1077.3587789999999</v>
      </c>
      <c r="BN110" s="50">
        <f t="shared" si="128"/>
        <v>0</v>
      </c>
      <c r="BO110" s="51">
        <f t="shared" si="128"/>
        <v>1077.3587789999999</v>
      </c>
      <c r="BP110" s="49">
        <f>+BP106+BP99+BP109</f>
        <v>1183.969466</v>
      </c>
      <c r="BQ110" s="50">
        <f t="shared" si="128"/>
        <v>400.76335877862897</v>
      </c>
      <c r="BR110" s="51">
        <f t="shared" si="128"/>
        <v>1584.732824778629</v>
      </c>
      <c r="BS110" s="49">
        <f t="shared" si="128"/>
        <v>1629.80916</v>
      </c>
      <c r="BT110" s="50">
        <f t="shared" si="128"/>
        <v>400.76335877862897</v>
      </c>
      <c r="BU110" s="51">
        <f t="shared" si="128"/>
        <v>2030.572518778629</v>
      </c>
      <c r="BV110" s="49">
        <f t="shared" si="128"/>
        <v>0</v>
      </c>
      <c r="BW110" s="50">
        <f t="shared" si="128"/>
        <v>1540.8320610000001</v>
      </c>
      <c r="BX110" s="51">
        <f t="shared" si="128"/>
        <v>1540.8320610000001</v>
      </c>
      <c r="BY110" s="49">
        <f t="shared" si="128"/>
        <v>0</v>
      </c>
      <c r="BZ110" s="50">
        <f t="shared" si="128"/>
        <v>1119.083969</v>
      </c>
      <c r="CA110" s="51">
        <f t="shared" si="128"/>
        <v>1119.083969</v>
      </c>
      <c r="CB110" s="49">
        <f t="shared" si="110"/>
        <v>11581.5038169</v>
      </c>
      <c r="CC110" s="50">
        <f t="shared" si="110"/>
        <v>8677.8244267984846</v>
      </c>
      <c r="CD110" s="51">
        <f>+CD106+CD99+CD109</f>
        <v>20259.328243698485</v>
      </c>
      <c r="CE110" s="49">
        <f t="shared" ref="CE110:DB110" si="129">+CE106+CE99+CE109</f>
        <v>1406.48855</v>
      </c>
      <c r="CF110" s="50">
        <f t="shared" si="129"/>
        <v>0</v>
      </c>
      <c r="CG110" s="51">
        <f t="shared" si="129"/>
        <v>1406.48855</v>
      </c>
      <c r="CH110" s="49">
        <f t="shared" si="129"/>
        <v>1209.038168</v>
      </c>
      <c r="CI110" s="50">
        <f t="shared" si="129"/>
        <v>0</v>
      </c>
      <c r="CJ110" s="51">
        <f t="shared" si="129"/>
        <v>1209.038168</v>
      </c>
      <c r="CK110" s="49">
        <f t="shared" si="129"/>
        <v>864.03816789999996</v>
      </c>
      <c r="CL110" s="50">
        <f t="shared" si="129"/>
        <v>0</v>
      </c>
      <c r="CM110" s="51">
        <f t="shared" si="129"/>
        <v>864.03816789999996</v>
      </c>
      <c r="CN110" s="49">
        <f t="shared" si="129"/>
        <v>1054.5801530000001</v>
      </c>
      <c r="CO110" s="50">
        <f t="shared" si="129"/>
        <v>0</v>
      </c>
      <c r="CP110" s="51">
        <f t="shared" si="129"/>
        <v>1054.5801530000001</v>
      </c>
      <c r="CQ110" s="49">
        <f t="shared" si="129"/>
        <v>961.45038169999998</v>
      </c>
      <c r="CR110" s="50">
        <f t="shared" si="129"/>
        <v>0</v>
      </c>
      <c r="CS110" s="51">
        <f t="shared" si="129"/>
        <v>961.45038169999998</v>
      </c>
      <c r="CT110" s="49">
        <f t="shared" si="129"/>
        <v>0</v>
      </c>
      <c r="CU110" s="50">
        <f t="shared" si="129"/>
        <v>0</v>
      </c>
      <c r="CV110" s="51">
        <f t="shared" si="129"/>
        <v>0</v>
      </c>
      <c r="CW110" s="49">
        <f t="shared" si="129"/>
        <v>0</v>
      </c>
      <c r="CX110" s="50">
        <f t="shared" si="129"/>
        <v>0</v>
      </c>
      <c r="CY110" s="51">
        <f t="shared" si="129"/>
        <v>0</v>
      </c>
      <c r="CZ110" s="49">
        <f t="shared" si="129"/>
        <v>0</v>
      </c>
      <c r="DA110" s="50">
        <f t="shared" si="129"/>
        <v>0</v>
      </c>
      <c r="DB110" s="51">
        <f t="shared" si="129"/>
        <v>0</v>
      </c>
      <c r="DC110" s="49">
        <f>+DC106+DC99+DC109</f>
        <v>0</v>
      </c>
      <c r="DD110" s="50">
        <f t="shared" ref="DD110:DN110" si="130">+DD106+DD99+DD109</f>
        <v>0</v>
      </c>
      <c r="DE110" s="51">
        <f t="shared" si="130"/>
        <v>0</v>
      </c>
      <c r="DF110" s="49">
        <f t="shared" si="130"/>
        <v>0</v>
      </c>
      <c r="DG110" s="50">
        <f t="shared" si="130"/>
        <v>0</v>
      </c>
      <c r="DH110" s="51">
        <f t="shared" si="130"/>
        <v>0</v>
      </c>
      <c r="DI110" s="49">
        <f t="shared" si="130"/>
        <v>0</v>
      </c>
      <c r="DJ110" s="50">
        <f t="shared" si="130"/>
        <v>0</v>
      </c>
      <c r="DK110" s="51">
        <f t="shared" si="130"/>
        <v>0</v>
      </c>
      <c r="DL110" s="49">
        <f t="shared" si="130"/>
        <v>0</v>
      </c>
      <c r="DM110" s="50">
        <f t="shared" si="130"/>
        <v>0</v>
      </c>
      <c r="DN110" s="51">
        <f t="shared" si="130"/>
        <v>0</v>
      </c>
      <c r="DO110" s="49">
        <f t="shared" si="111"/>
        <v>5495.5954206000006</v>
      </c>
      <c r="DP110" s="50">
        <f t="shared" si="93"/>
        <v>0</v>
      </c>
      <c r="DQ110" s="51">
        <f>+DQ106+DQ99+DQ109</f>
        <v>5495.5954206000006</v>
      </c>
    </row>
    <row r="111" spans="2:121" x14ac:dyDescent="0.25">
      <c r="B111" s="182"/>
      <c r="C111" s="173" t="s">
        <v>31</v>
      </c>
      <c r="D111" s="86" t="s">
        <v>48</v>
      </c>
      <c r="E111" s="43"/>
      <c r="F111" s="38"/>
      <c r="G111" s="44"/>
      <c r="H111" s="43"/>
      <c r="I111" s="38"/>
      <c r="J111" s="44"/>
      <c r="K111" s="43"/>
      <c r="L111" s="38"/>
      <c r="M111" s="44"/>
      <c r="N111" s="43"/>
      <c r="O111" s="38"/>
      <c r="P111" s="44"/>
      <c r="Q111" s="43"/>
      <c r="R111" s="38"/>
      <c r="S111" s="44"/>
      <c r="T111" s="43"/>
      <c r="U111" s="38"/>
      <c r="V111" s="44"/>
      <c r="W111" s="43"/>
      <c r="X111" s="38"/>
      <c r="Y111" s="44"/>
      <c r="Z111" s="43"/>
      <c r="AA111" s="38"/>
      <c r="AB111" s="44"/>
      <c r="AC111" s="43"/>
      <c r="AD111" s="38"/>
      <c r="AE111" s="44"/>
      <c r="AF111" s="43"/>
      <c r="AG111" s="38"/>
      <c r="AH111" s="44"/>
      <c r="AI111" s="43"/>
      <c r="AJ111" s="38"/>
      <c r="AK111" s="44"/>
      <c r="AL111" s="43"/>
      <c r="AM111" s="38"/>
      <c r="AN111" s="44"/>
      <c r="AO111" s="43">
        <f t="shared" si="109"/>
        <v>0</v>
      </c>
      <c r="AP111" s="38">
        <f t="shared" si="92"/>
        <v>0</v>
      </c>
      <c r="AQ111" s="44"/>
      <c r="AR111" s="43"/>
      <c r="AS111" s="38"/>
      <c r="AT111" s="44"/>
      <c r="AU111" s="43"/>
      <c r="AV111" s="38"/>
      <c r="AW111" s="44"/>
      <c r="AX111" s="43"/>
      <c r="AY111" s="38"/>
      <c r="AZ111" s="44"/>
      <c r="BA111" s="43"/>
      <c r="BB111" s="38"/>
      <c r="BC111" s="44"/>
      <c r="BD111" s="43"/>
      <c r="BE111" s="38"/>
      <c r="BF111" s="44"/>
      <c r="BG111" s="43"/>
      <c r="BH111" s="38"/>
      <c r="BI111" s="44"/>
      <c r="BJ111" s="43"/>
      <c r="BK111" s="38"/>
      <c r="BL111" s="44"/>
      <c r="BM111" s="43"/>
      <c r="BN111" s="38"/>
      <c r="BO111" s="44"/>
      <c r="BP111" s="43"/>
      <c r="BQ111" s="38"/>
      <c r="BR111" s="44"/>
      <c r="BS111" s="43"/>
      <c r="BT111" s="38"/>
      <c r="BU111" s="44"/>
      <c r="BV111" s="43"/>
      <c r="BW111" s="38"/>
      <c r="BX111" s="44"/>
      <c r="BY111" s="43"/>
      <c r="BZ111" s="38"/>
      <c r="CA111" s="44"/>
      <c r="CB111" s="43">
        <f t="shared" si="110"/>
        <v>0</v>
      </c>
      <c r="CC111" s="38">
        <f t="shared" si="110"/>
        <v>0</v>
      </c>
      <c r="CD111" s="44"/>
      <c r="CE111" s="43"/>
      <c r="CF111" s="38"/>
      <c r="CG111" s="44"/>
      <c r="CH111" s="43"/>
      <c r="CI111" s="38"/>
      <c r="CJ111" s="44"/>
      <c r="CK111" s="43"/>
      <c r="CL111" s="38"/>
      <c r="CM111" s="44"/>
      <c r="CN111" s="43"/>
      <c r="CO111" s="38"/>
      <c r="CP111" s="44"/>
      <c r="CQ111" s="43"/>
      <c r="CR111" s="38"/>
      <c r="CS111" s="44"/>
      <c r="CT111" s="43"/>
      <c r="CU111" s="38"/>
      <c r="CV111" s="44"/>
      <c r="CW111" s="43"/>
      <c r="CX111" s="38"/>
      <c r="CY111" s="44"/>
      <c r="CZ111" s="43"/>
      <c r="DA111" s="38"/>
      <c r="DB111" s="44"/>
      <c r="DC111" s="43"/>
      <c r="DD111" s="38"/>
      <c r="DE111" s="44"/>
      <c r="DF111" s="43"/>
      <c r="DG111" s="38"/>
      <c r="DH111" s="44"/>
      <c r="DI111" s="43"/>
      <c r="DJ111" s="38"/>
      <c r="DK111" s="44"/>
      <c r="DL111" s="43"/>
      <c r="DM111" s="38"/>
      <c r="DN111" s="44"/>
      <c r="DO111" s="43">
        <f t="shared" si="111"/>
        <v>0</v>
      </c>
      <c r="DP111" s="38">
        <f t="shared" si="93"/>
        <v>0</v>
      </c>
      <c r="DQ111" s="44"/>
    </row>
    <row r="112" spans="2:121" x14ac:dyDescent="0.25">
      <c r="B112" s="182"/>
      <c r="C112" s="174"/>
      <c r="D112" s="79" t="s">
        <v>49</v>
      </c>
      <c r="E112" s="33">
        <v>1613289.4070000001</v>
      </c>
      <c r="F112" s="34"/>
      <c r="G112" s="36">
        <f>SUM(E112:F112)</f>
        <v>1613289.4070000001</v>
      </c>
      <c r="H112" s="33">
        <v>1851568.45946</v>
      </c>
      <c r="I112" s="34"/>
      <c r="J112" s="36">
        <f>SUM(H113,I112)</f>
        <v>0</v>
      </c>
      <c r="K112" s="33"/>
      <c r="L112" s="34"/>
      <c r="M112" s="36">
        <f>SUM(K113,L112)</f>
        <v>0</v>
      </c>
      <c r="N112" s="33">
        <v>2430105.7200000002</v>
      </c>
      <c r="O112" s="34"/>
      <c r="P112" s="36">
        <f>SUM(N113,O112)</f>
        <v>0</v>
      </c>
      <c r="Q112" s="33">
        <v>1841103.0320000001</v>
      </c>
      <c r="R112" s="34"/>
      <c r="S112" s="36">
        <f>SUM(Q113,R112)</f>
        <v>0</v>
      </c>
      <c r="T112" s="33">
        <v>1999099.2039999999</v>
      </c>
      <c r="U112" s="34">
        <v>86947.4</v>
      </c>
      <c r="V112" s="36">
        <f>SUM(T113,U112)</f>
        <v>86947.4</v>
      </c>
      <c r="W112" s="33">
        <v>2097169.4219999998</v>
      </c>
      <c r="X112" s="34"/>
      <c r="Y112" s="36">
        <f>SUM(W113,X112)</f>
        <v>0</v>
      </c>
      <c r="Z112" s="33">
        <v>2151026.432</v>
      </c>
      <c r="AA112" s="34">
        <v>70439.046000000002</v>
      </c>
      <c r="AB112" s="36">
        <f>SUM(Z112,AA112)</f>
        <v>2221465.4780000001</v>
      </c>
      <c r="AC112" s="33">
        <v>2103464.227</v>
      </c>
      <c r="AD112" s="34">
        <v>170871.641</v>
      </c>
      <c r="AE112" s="36">
        <f>SUM(AC112,AD112)</f>
        <v>2274335.8679999998</v>
      </c>
      <c r="AF112" s="33">
        <v>1678449.365</v>
      </c>
      <c r="AG112" s="34">
        <v>82841.41</v>
      </c>
      <c r="AH112" s="36">
        <f>SUM(AF112,AG112)</f>
        <v>1761290.7749999999</v>
      </c>
      <c r="AI112" s="33">
        <v>1910076.1600000001</v>
      </c>
      <c r="AJ112" s="34"/>
      <c r="AK112" s="36">
        <f>SUM(AI112,AJ112)</f>
        <v>1910076.1600000001</v>
      </c>
      <c r="AL112" s="33">
        <v>2278795.9091599998</v>
      </c>
      <c r="AM112" s="34">
        <v>82847</v>
      </c>
      <c r="AN112" s="36">
        <f>SUM(AL112,AM112)</f>
        <v>2361642.9091599998</v>
      </c>
      <c r="AO112" s="33">
        <f t="shared" si="109"/>
        <v>21954147.337619998</v>
      </c>
      <c r="AP112" s="34">
        <f t="shared" si="92"/>
        <v>493946.49699999997</v>
      </c>
      <c r="AQ112" s="36">
        <f>SUM(AO112,AP112)</f>
        <v>22448093.834619999</v>
      </c>
      <c r="AR112" s="33">
        <v>2507830.2710000002</v>
      </c>
      <c r="AS112" s="34"/>
      <c r="AT112" s="36">
        <f>SUM(AR112,AS112)</f>
        <v>2507830.2710000002</v>
      </c>
      <c r="AU112" s="33">
        <v>1800902.0460000001</v>
      </c>
      <c r="AV112" s="34"/>
      <c r="AW112" s="36">
        <f>SUM(AU112,AV112)</f>
        <v>1800902.0460000001</v>
      </c>
      <c r="AX112" s="33">
        <v>1582633.973</v>
      </c>
      <c r="AY112" s="34">
        <v>62261.64342</v>
      </c>
      <c r="AZ112" s="36">
        <f>SUM(AX112,AY112)</f>
        <v>1644895.6164200001</v>
      </c>
      <c r="BA112" s="33">
        <v>1757645.3430000001</v>
      </c>
      <c r="BB112" s="34">
        <v>112584.38529999999</v>
      </c>
      <c r="BC112" s="36">
        <f>SUM(BA112,BB112)</f>
        <v>1870229.7283000001</v>
      </c>
      <c r="BD112" s="33">
        <v>1798539.3019999999</v>
      </c>
      <c r="BE112" s="34">
        <v>25332.7</v>
      </c>
      <c r="BF112" s="36">
        <f>SUM(BD112,BE112)</f>
        <v>1823872.0019999999</v>
      </c>
      <c r="BG112" s="33">
        <v>1817994.831</v>
      </c>
      <c r="BH112" s="34"/>
      <c r="BI112" s="36">
        <f>SUM(BG112,BH112)</f>
        <v>1817994.831</v>
      </c>
      <c r="BJ112" s="33">
        <v>1978346.4069999999</v>
      </c>
      <c r="BK112" s="34">
        <v>93346.466280000008</v>
      </c>
      <c r="BL112" s="36">
        <f>SUM(BJ112,BK112)</f>
        <v>2071692.8732799999</v>
      </c>
      <c r="BM112" s="33">
        <v>1791033.6610000001</v>
      </c>
      <c r="BN112" s="34">
        <v>127377.34880000001</v>
      </c>
      <c r="BO112" s="36">
        <f>SUM(BM112,BN112)</f>
        <v>1918411.0098000001</v>
      </c>
      <c r="BP112" s="33">
        <v>895724.80630000005</v>
      </c>
      <c r="BQ112" s="34"/>
      <c r="BR112" s="36">
        <f>SUM(BP112,BQ112)</f>
        <v>895724.80630000005</v>
      </c>
      <c r="BS112" s="33">
        <v>2430191.8119999999</v>
      </c>
      <c r="BT112" s="34">
        <v>133581.46038</v>
      </c>
      <c r="BU112" s="36">
        <f>SUM(BS112,BT112)</f>
        <v>2563773.27238</v>
      </c>
      <c r="BV112" s="33">
        <v>1914252.676</v>
      </c>
      <c r="BW112" s="34"/>
      <c r="BX112" s="36">
        <f>SUM(BV112,BW112)</f>
        <v>1914252.676</v>
      </c>
      <c r="BY112" s="33">
        <v>1786987.4580000001</v>
      </c>
      <c r="BZ112" s="34">
        <v>86292.821292199995</v>
      </c>
      <c r="CA112" s="36">
        <f>SUM(BY112,BZ112)</f>
        <v>1873280.2792922</v>
      </c>
      <c r="CB112" s="33">
        <f t="shared" si="110"/>
        <v>22062082.586300001</v>
      </c>
      <c r="CC112" s="34">
        <f t="shared" si="110"/>
        <v>640776.82547219994</v>
      </c>
      <c r="CD112" s="36">
        <f>SUM(CB112,CC112)</f>
        <v>22702859.411772199</v>
      </c>
      <c r="CE112" s="33">
        <v>1623653.1410000001</v>
      </c>
      <c r="CF112" s="34">
        <v>80897.177519999997</v>
      </c>
      <c r="CG112" s="36">
        <v>1704550.31852</v>
      </c>
      <c r="CH112" s="33">
        <v>1950075.4850000001</v>
      </c>
      <c r="CI112" s="34">
        <v>131969.53529999999</v>
      </c>
      <c r="CJ112" s="36">
        <f>SUM(CH112,CI112)</f>
        <v>2082045.0203</v>
      </c>
      <c r="CK112" s="33">
        <v>1822175.5109999999</v>
      </c>
      <c r="CL112" s="34">
        <v>79496.14</v>
      </c>
      <c r="CM112" s="36">
        <f>SUM(CK112,CL112)</f>
        <v>1901671.6509999998</v>
      </c>
      <c r="CN112" s="33">
        <v>1875055.656</v>
      </c>
      <c r="CO112" s="34">
        <v>0</v>
      </c>
      <c r="CP112" s="36">
        <f>SUM(CN112,CO112)</f>
        <v>1875055.656</v>
      </c>
      <c r="CQ112" s="33">
        <v>1864524.852</v>
      </c>
      <c r="CR112" s="34">
        <v>82664.600000000006</v>
      </c>
      <c r="CS112" s="36">
        <f>SUM(CQ112,CR112)</f>
        <v>1947189.452</v>
      </c>
      <c r="CT112" s="33"/>
      <c r="CU112" s="34"/>
      <c r="CV112" s="36"/>
      <c r="CW112" s="33"/>
      <c r="CX112" s="34"/>
      <c r="CY112" s="36"/>
      <c r="CZ112" s="33"/>
      <c r="DA112" s="34"/>
      <c r="DB112" s="36"/>
      <c r="DC112" s="33"/>
      <c r="DD112" s="34"/>
      <c r="DE112" s="36"/>
      <c r="DF112" s="33"/>
      <c r="DG112" s="34"/>
      <c r="DH112" s="36"/>
      <c r="DI112" s="33"/>
      <c r="DJ112" s="34"/>
      <c r="DK112" s="36"/>
      <c r="DL112" s="33"/>
      <c r="DM112" s="34"/>
      <c r="DN112" s="36"/>
      <c r="DO112" s="33">
        <f t="shared" si="111"/>
        <v>9135484.6449999996</v>
      </c>
      <c r="DP112" s="34">
        <f t="shared" si="93"/>
        <v>375027.45282000001</v>
      </c>
      <c r="DQ112" s="36">
        <f>SUM(DO112,DP112)</f>
        <v>9510512.0978199989</v>
      </c>
    </row>
    <row r="113" spans="2:121" x14ac:dyDescent="0.25">
      <c r="B113" s="182"/>
      <c r="C113" s="174"/>
      <c r="D113" s="79" t="s">
        <v>50</v>
      </c>
      <c r="E113" s="33"/>
      <c r="F113" s="34"/>
      <c r="G113" s="36">
        <f t="shared" ref="G113:G114" si="131">SUM(E113:F113)</f>
        <v>0</v>
      </c>
      <c r="H113" s="33"/>
      <c r="I113" s="34"/>
      <c r="J113" s="36">
        <f>SUM(H113,I113)</f>
        <v>0</v>
      </c>
      <c r="K113" s="33"/>
      <c r="L113" s="34"/>
      <c r="M113" s="36">
        <f>SUM(K113,L113)</f>
        <v>0</v>
      </c>
      <c r="N113" s="33"/>
      <c r="O113" s="34"/>
      <c r="P113" s="36">
        <f>SUM(N113,O113)</f>
        <v>0</v>
      </c>
      <c r="Q113" s="33"/>
      <c r="R113" s="34"/>
      <c r="S113" s="36">
        <f>SUM(Q113,R113)</f>
        <v>0</v>
      </c>
      <c r="T113" s="33"/>
      <c r="U113" s="34"/>
      <c r="V113" s="36">
        <f>SUM(T113,U113)</f>
        <v>0</v>
      </c>
      <c r="W113" s="33"/>
      <c r="X113" s="34"/>
      <c r="Y113" s="36">
        <f t="shared" ref="Y113:Y114" si="132">SUM(W114,X113)</f>
        <v>0</v>
      </c>
      <c r="Z113" s="33"/>
      <c r="AA113" s="34"/>
      <c r="AB113" s="36">
        <f t="shared" ref="AB113:AB114" si="133">SUM(Z113,AA113)</f>
        <v>0</v>
      </c>
      <c r="AC113" s="33"/>
      <c r="AD113" s="34"/>
      <c r="AE113" s="36">
        <f t="shared" ref="AE113:AE114" si="134">SUM(AC113,AD113)</f>
        <v>0</v>
      </c>
      <c r="AF113" s="33"/>
      <c r="AG113" s="34"/>
      <c r="AH113" s="36">
        <f t="shared" ref="AH113:AH114" si="135">SUM(AF113,AG113)</f>
        <v>0</v>
      </c>
      <c r="AI113" s="33"/>
      <c r="AJ113" s="34"/>
      <c r="AK113" s="36">
        <f t="shared" ref="AK113:AK114" si="136">SUM(AI113,AJ113)</f>
        <v>0</v>
      </c>
      <c r="AL113" s="33"/>
      <c r="AM113" s="34"/>
      <c r="AN113" s="36">
        <f t="shared" ref="AN113:AN114" si="137">SUM(AL113,AM113)</f>
        <v>0</v>
      </c>
      <c r="AO113" s="33">
        <f t="shared" si="109"/>
        <v>0</v>
      </c>
      <c r="AP113" s="34">
        <f t="shared" si="92"/>
        <v>0</v>
      </c>
      <c r="AQ113" s="36">
        <f>SUM(AO113,AP113)</f>
        <v>0</v>
      </c>
      <c r="AR113" s="33"/>
      <c r="AS113" s="34"/>
      <c r="AT113" s="36">
        <f>SUM(AR113,AS113)</f>
        <v>0</v>
      </c>
      <c r="AU113" s="33"/>
      <c r="AV113" s="34"/>
      <c r="AW113" s="36">
        <f>SUM(AU113,AV113)</f>
        <v>0</v>
      </c>
      <c r="AX113" s="33"/>
      <c r="AY113" s="34"/>
      <c r="AZ113" s="36">
        <f>SUM(AX113,AY113)</f>
        <v>0</v>
      </c>
      <c r="BA113" s="33"/>
      <c r="BB113" s="34"/>
      <c r="BC113" s="36">
        <f>SUM(BA113,BB113)</f>
        <v>0</v>
      </c>
      <c r="BD113" s="33"/>
      <c r="BE113" s="34"/>
      <c r="BF113" s="36">
        <f>SUM(BD113,BE113)</f>
        <v>0</v>
      </c>
      <c r="BG113" s="33"/>
      <c r="BH113" s="34"/>
      <c r="BI113" s="36">
        <f>SUM(BG113,BH113)</f>
        <v>0</v>
      </c>
      <c r="BJ113" s="33"/>
      <c r="BK113" s="34"/>
      <c r="BL113" s="36">
        <f>SUM(BJ113,BK113)</f>
        <v>0</v>
      </c>
      <c r="BM113" s="33"/>
      <c r="BN113" s="34"/>
      <c r="BO113" s="36">
        <f>SUM(BM113,BN113)</f>
        <v>0</v>
      </c>
      <c r="BP113" s="33"/>
      <c r="BQ113" s="34"/>
      <c r="BR113" s="36">
        <f>SUM(BP113,BQ113)</f>
        <v>0</v>
      </c>
      <c r="BS113" s="33"/>
      <c r="BT113" s="34"/>
      <c r="BU113" s="36">
        <f>SUM(BS113,BT113)</f>
        <v>0</v>
      </c>
      <c r="BV113" s="33"/>
      <c r="BW113" s="34"/>
      <c r="BX113" s="36">
        <f>SUM(BV113,BW113)</f>
        <v>0</v>
      </c>
      <c r="BY113" s="33"/>
      <c r="BZ113" s="34"/>
      <c r="CA113" s="36">
        <f>SUM(BY113,BZ113)</f>
        <v>0</v>
      </c>
      <c r="CB113" s="33">
        <f t="shared" si="110"/>
        <v>0</v>
      </c>
      <c r="CC113" s="34">
        <f t="shared" si="110"/>
        <v>0</v>
      </c>
      <c r="CD113" s="36">
        <f>SUM(CB113,CC113)</f>
        <v>0</v>
      </c>
      <c r="CE113" s="33">
        <v>0</v>
      </c>
      <c r="CF113" s="34">
        <v>0</v>
      </c>
      <c r="CG113" s="36">
        <v>0</v>
      </c>
      <c r="CH113" s="33">
        <v>0</v>
      </c>
      <c r="CI113" s="34">
        <v>0</v>
      </c>
      <c r="CJ113" s="36">
        <f>SUM(CH113,CI113)</f>
        <v>0</v>
      </c>
      <c r="CK113" s="33">
        <v>0</v>
      </c>
      <c r="CL113" s="34">
        <v>0</v>
      </c>
      <c r="CM113" s="36">
        <f>SUM(CK113,CL113)</f>
        <v>0</v>
      </c>
      <c r="CN113" s="33">
        <v>0</v>
      </c>
      <c r="CO113" s="34">
        <v>0</v>
      </c>
      <c r="CP113" s="36">
        <f>SUM(CN113,CO113)</f>
        <v>0</v>
      </c>
      <c r="CQ113" s="33">
        <v>0</v>
      </c>
      <c r="CR113" s="34">
        <v>0</v>
      </c>
      <c r="CS113" s="36">
        <f>SUM(CQ113,CR113)</f>
        <v>0</v>
      </c>
      <c r="CT113" s="33"/>
      <c r="CU113" s="34"/>
      <c r="CV113" s="36"/>
      <c r="CW113" s="33"/>
      <c r="CX113" s="34"/>
      <c r="CY113" s="36"/>
      <c r="CZ113" s="33"/>
      <c r="DA113" s="34"/>
      <c r="DB113" s="36"/>
      <c r="DC113" s="33"/>
      <c r="DD113" s="34"/>
      <c r="DE113" s="36"/>
      <c r="DF113" s="33"/>
      <c r="DG113" s="34"/>
      <c r="DH113" s="36"/>
      <c r="DI113" s="33"/>
      <c r="DJ113" s="34"/>
      <c r="DK113" s="36"/>
      <c r="DL113" s="33"/>
      <c r="DM113" s="34"/>
      <c r="DN113" s="36"/>
      <c r="DO113" s="33">
        <f t="shared" si="111"/>
        <v>0</v>
      </c>
      <c r="DP113" s="34">
        <f t="shared" si="93"/>
        <v>0</v>
      </c>
      <c r="DQ113" s="36">
        <f>SUM(DO113,DP113)</f>
        <v>0</v>
      </c>
    </row>
    <row r="114" spans="2:121" x14ac:dyDescent="0.25">
      <c r="B114" s="182"/>
      <c r="C114" s="174"/>
      <c r="D114" s="79" t="s">
        <v>51</v>
      </c>
      <c r="E114" s="33"/>
      <c r="F114" s="34"/>
      <c r="G114" s="36">
        <f t="shared" si="131"/>
        <v>0</v>
      </c>
      <c r="H114" s="33"/>
      <c r="I114" s="34"/>
      <c r="J114" s="36">
        <f>SUM(H114,I114)</f>
        <v>0</v>
      </c>
      <c r="K114" s="33">
        <v>2181762.7850000001</v>
      </c>
      <c r="L114" s="34">
        <v>45816.745999999999</v>
      </c>
      <c r="M114" s="36">
        <f>SUM(K114,L114)</f>
        <v>2227579.531</v>
      </c>
      <c r="N114" s="33"/>
      <c r="O114" s="34"/>
      <c r="P114" s="36">
        <f>SUM(N114,O114)</f>
        <v>0</v>
      </c>
      <c r="Q114" s="33"/>
      <c r="R114" s="34"/>
      <c r="S114" s="36">
        <f>SUM(Q114,R114)</f>
        <v>0</v>
      </c>
      <c r="T114" s="33"/>
      <c r="U114" s="34"/>
      <c r="V114" s="36">
        <f>SUM(T114,U114)</f>
        <v>0</v>
      </c>
      <c r="W114" s="33"/>
      <c r="X114" s="34"/>
      <c r="Y114" s="36">
        <f t="shared" si="132"/>
        <v>2097169.4219999998</v>
      </c>
      <c r="Z114" s="33"/>
      <c r="AA114" s="34"/>
      <c r="AB114" s="36">
        <f t="shared" si="133"/>
        <v>0</v>
      </c>
      <c r="AC114" s="33"/>
      <c r="AD114" s="34"/>
      <c r="AE114" s="36">
        <f t="shared" si="134"/>
        <v>0</v>
      </c>
      <c r="AF114" s="33"/>
      <c r="AG114" s="34"/>
      <c r="AH114" s="36">
        <f t="shared" si="135"/>
        <v>0</v>
      </c>
      <c r="AI114" s="33"/>
      <c r="AJ114" s="34"/>
      <c r="AK114" s="36">
        <f t="shared" si="136"/>
        <v>0</v>
      </c>
      <c r="AL114" s="33"/>
      <c r="AM114" s="34"/>
      <c r="AN114" s="36">
        <f t="shared" si="137"/>
        <v>0</v>
      </c>
      <c r="AO114" s="33">
        <f t="shared" si="109"/>
        <v>2181762.7850000001</v>
      </c>
      <c r="AP114" s="34">
        <f t="shared" si="92"/>
        <v>45816.745999999999</v>
      </c>
      <c r="AQ114" s="36">
        <v>0</v>
      </c>
      <c r="AR114" s="33">
        <v>273703.84000000003</v>
      </c>
      <c r="AS114" s="34">
        <v>273017.78029999998</v>
      </c>
      <c r="AT114" s="36">
        <v>0</v>
      </c>
      <c r="AU114" s="33"/>
      <c r="AV114" s="34"/>
      <c r="AW114" s="36">
        <v>0</v>
      </c>
      <c r="AX114" s="33"/>
      <c r="AY114" s="34"/>
      <c r="AZ114" s="36">
        <v>0</v>
      </c>
      <c r="BA114" s="33"/>
      <c r="BB114" s="34"/>
      <c r="BC114" s="36">
        <v>0</v>
      </c>
      <c r="BD114" s="33"/>
      <c r="BE114" s="34"/>
      <c r="BF114" s="36">
        <v>0</v>
      </c>
      <c r="BG114" s="33"/>
      <c r="BH114" s="34"/>
      <c r="BI114" s="36">
        <v>0</v>
      </c>
      <c r="BJ114" s="33"/>
      <c r="BK114" s="34"/>
      <c r="BL114" s="36">
        <v>0</v>
      </c>
      <c r="BM114" s="33"/>
      <c r="BN114" s="34"/>
      <c r="BO114" s="36">
        <v>0</v>
      </c>
      <c r="BP114" s="33"/>
      <c r="BQ114" s="34"/>
      <c r="BR114" s="36">
        <v>0</v>
      </c>
      <c r="BS114" s="33"/>
      <c r="BT114" s="34"/>
      <c r="BU114" s="36">
        <v>0</v>
      </c>
      <c r="BV114" s="33"/>
      <c r="BW114" s="34"/>
      <c r="BX114" s="36">
        <v>0</v>
      </c>
      <c r="BY114" s="33"/>
      <c r="BZ114" s="34"/>
      <c r="CA114" s="36">
        <v>0</v>
      </c>
      <c r="CB114" s="33">
        <f t="shared" si="110"/>
        <v>273703.84000000003</v>
      </c>
      <c r="CC114" s="34">
        <f t="shared" si="110"/>
        <v>273017.78029999998</v>
      </c>
      <c r="CD114" s="36">
        <v>0</v>
      </c>
      <c r="CE114" s="33">
        <v>0</v>
      </c>
      <c r="CF114" s="34">
        <v>0</v>
      </c>
      <c r="CG114" s="36">
        <v>0</v>
      </c>
      <c r="CH114" s="33">
        <v>0</v>
      </c>
      <c r="CI114" s="34">
        <v>0</v>
      </c>
      <c r="CJ114" s="36">
        <v>0</v>
      </c>
      <c r="CK114" s="33">
        <v>0</v>
      </c>
      <c r="CL114" s="34">
        <v>0</v>
      </c>
      <c r="CM114" s="36">
        <v>0</v>
      </c>
      <c r="CN114" s="33">
        <v>0</v>
      </c>
      <c r="CO114" s="34">
        <v>0</v>
      </c>
      <c r="CP114" s="36">
        <f>SUM(CN114,CO114)</f>
        <v>0</v>
      </c>
      <c r="CQ114" s="33">
        <v>0</v>
      </c>
      <c r="CR114" s="34">
        <v>0</v>
      </c>
      <c r="CS114" s="36">
        <v>0</v>
      </c>
      <c r="CT114" s="33"/>
      <c r="CU114" s="34"/>
      <c r="CV114" s="36"/>
      <c r="CW114" s="33"/>
      <c r="CX114" s="34"/>
      <c r="CY114" s="36"/>
      <c r="CZ114" s="33"/>
      <c r="DA114" s="34"/>
      <c r="DB114" s="36"/>
      <c r="DC114" s="33"/>
      <c r="DD114" s="34"/>
      <c r="DE114" s="36"/>
      <c r="DF114" s="33"/>
      <c r="DG114" s="34"/>
      <c r="DH114" s="36"/>
      <c r="DI114" s="33"/>
      <c r="DJ114" s="34"/>
      <c r="DK114" s="36"/>
      <c r="DL114" s="33"/>
      <c r="DM114" s="34"/>
      <c r="DN114" s="36"/>
      <c r="DO114" s="33">
        <f t="shared" si="111"/>
        <v>0</v>
      </c>
      <c r="DP114" s="34">
        <f t="shared" si="93"/>
        <v>0</v>
      </c>
      <c r="DQ114" s="36">
        <v>0</v>
      </c>
    </row>
    <row r="115" spans="2:121" x14ac:dyDescent="0.25">
      <c r="B115" s="182"/>
      <c r="C115" s="174"/>
      <c r="D115" s="80" t="s">
        <v>52</v>
      </c>
      <c r="E115" s="40">
        <f t="shared" ref="E115:AN115" si="138">+SUM(E112:E114)</f>
        <v>1613289.4070000001</v>
      </c>
      <c r="F115" s="41">
        <f t="shared" si="138"/>
        <v>0</v>
      </c>
      <c r="G115" s="42">
        <f t="shared" si="138"/>
        <v>1613289.4070000001</v>
      </c>
      <c r="H115" s="40">
        <f t="shared" si="138"/>
        <v>1851568.45946</v>
      </c>
      <c r="I115" s="41">
        <f t="shared" si="138"/>
        <v>0</v>
      </c>
      <c r="J115" s="42">
        <f t="shared" si="138"/>
        <v>0</v>
      </c>
      <c r="K115" s="40">
        <f t="shared" si="138"/>
        <v>2181762.7850000001</v>
      </c>
      <c r="L115" s="41">
        <f t="shared" si="138"/>
        <v>45816.745999999999</v>
      </c>
      <c r="M115" s="42">
        <f t="shared" si="138"/>
        <v>2227579.531</v>
      </c>
      <c r="N115" s="40">
        <f t="shared" si="138"/>
        <v>2430105.7200000002</v>
      </c>
      <c r="O115" s="41">
        <f t="shared" si="138"/>
        <v>0</v>
      </c>
      <c r="P115" s="42">
        <f t="shared" si="138"/>
        <v>0</v>
      </c>
      <c r="Q115" s="40">
        <f t="shared" si="138"/>
        <v>1841103.0320000001</v>
      </c>
      <c r="R115" s="41">
        <f t="shared" si="138"/>
        <v>0</v>
      </c>
      <c r="S115" s="42">
        <f t="shared" si="138"/>
        <v>0</v>
      </c>
      <c r="T115" s="40">
        <f t="shared" si="138"/>
        <v>1999099.2039999999</v>
      </c>
      <c r="U115" s="41">
        <f t="shared" si="138"/>
        <v>86947.4</v>
      </c>
      <c r="V115" s="42">
        <f t="shared" si="138"/>
        <v>86947.4</v>
      </c>
      <c r="W115" s="40">
        <f t="shared" si="138"/>
        <v>2097169.4219999998</v>
      </c>
      <c r="X115" s="41">
        <f t="shared" si="138"/>
        <v>0</v>
      </c>
      <c r="Y115" s="42">
        <f t="shared" si="138"/>
        <v>2097169.4219999998</v>
      </c>
      <c r="Z115" s="40">
        <f t="shared" si="138"/>
        <v>2151026.432</v>
      </c>
      <c r="AA115" s="41">
        <f t="shared" si="138"/>
        <v>70439.046000000002</v>
      </c>
      <c r="AB115" s="42">
        <f t="shared" si="138"/>
        <v>2221465.4780000001</v>
      </c>
      <c r="AC115" s="40">
        <f t="shared" si="138"/>
        <v>2103464.227</v>
      </c>
      <c r="AD115" s="41">
        <f t="shared" si="138"/>
        <v>170871.641</v>
      </c>
      <c r="AE115" s="42">
        <f t="shared" si="138"/>
        <v>2274335.8679999998</v>
      </c>
      <c r="AF115" s="40">
        <f t="shared" si="138"/>
        <v>1678449.365</v>
      </c>
      <c r="AG115" s="41">
        <f t="shared" si="138"/>
        <v>82841.41</v>
      </c>
      <c r="AH115" s="42">
        <f t="shared" si="138"/>
        <v>1761290.7749999999</v>
      </c>
      <c r="AI115" s="40">
        <f t="shared" si="138"/>
        <v>1910076.1600000001</v>
      </c>
      <c r="AJ115" s="41">
        <f t="shared" si="138"/>
        <v>0</v>
      </c>
      <c r="AK115" s="42">
        <f t="shared" si="138"/>
        <v>1910076.1600000001</v>
      </c>
      <c r="AL115" s="40">
        <f t="shared" si="138"/>
        <v>2278795.9091599998</v>
      </c>
      <c r="AM115" s="41">
        <f t="shared" si="138"/>
        <v>82847</v>
      </c>
      <c r="AN115" s="42">
        <f t="shared" si="138"/>
        <v>2361642.9091599998</v>
      </c>
      <c r="AO115" s="40">
        <f t="shared" si="109"/>
        <v>24135910.122619998</v>
      </c>
      <c r="AP115" s="41">
        <f t="shared" si="92"/>
        <v>539763.24300000002</v>
      </c>
      <c r="AQ115" s="42">
        <f>+SUM(AQ112:AQ114)</f>
        <v>22448093.834619999</v>
      </c>
      <c r="AR115" s="40">
        <f t="shared" ref="AR115:CA115" si="139">+SUM(AR112:AR114)</f>
        <v>2781534.111</v>
      </c>
      <c r="AS115" s="41">
        <f t="shared" si="139"/>
        <v>273017.78029999998</v>
      </c>
      <c r="AT115" s="42">
        <f t="shared" si="139"/>
        <v>2507830.2710000002</v>
      </c>
      <c r="AU115" s="40">
        <f t="shared" si="139"/>
        <v>1800902.0460000001</v>
      </c>
      <c r="AV115" s="41">
        <f t="shared" si="139"/>
        <v>0</v>
      </c>
      <c r="AW115" s="42">
        <f t="shared" si="139"/>
        <v>1800902.0460000001</v>
      </c>
      <c r="AX115" s="40">
        <f t="shared" si="139"/>
        <v>1582633.973</v>
      </c>
      <c r="AY115" s="41">
        <f t="shared" si="139"/>
        <v>62261.64342</v>
      </c>
      <c r="AZ115" s="42">
        <f t="shared" si="139"/>
        <v>1644895.6164200001</v>
      </c>
      <c r="BA115" s="40">
        <f t="shared" si="139"/>
        <v>1757645.3430000001</v>
      </c>
      <c r="BB115" s="41">
        <f t="shared" si="139"/>
        <v>112584.38529999999</v>
      </c>
      <c r="BC115" s="42">
        <f t="shared" si="139"/>
        <v>1870229.7283000001</v>
      </c>
      <c r="BD115" s="40">
        <f t="shared" si="139"/>
        <v>1798539.3019999999</v>
      </c>
      <c r="BE115" s="41">
        <f t="shared" si="139"/>
        <v>25332.7</v>
      </c>
      <c r="BF115" s="42">
        <f t="shared" si="139"/>
        <v>1823872.0019999999</v>
      </c>
      <c r="BG115" s="40">
        <f t="shared" si="139"/>
        <v>1817994.831</v>
      </c>
      <c r="BH115" s="41">
        <f t="shared" si="139"/>
        <v>0</v>
      </c>
      <c r="BI115" s="42">
        <f t="shared" si="139"/>
        <v>1817994.831</v>
      </c>
      <c r="BJ115" s="40">
        <f t="shared" si="139"/>
        <v>1978346.4069999999</v>
      </c>
      <c r="BK115" s="41">
        <f t="shared" si="139"/>
        <v>93346.466280000008</v>
      </c>
      <c r="BL115" s="42">
        <f t="shared" si="139"/>
        <v>2071692.8732799999</v>
      </c>
      <c r="BM115" s="40">
        <f t="shared" si="139"/>
        <v>1791033.6610000001</v>
      </c>
      <c r="BN115" s="41">
        <f t="shared" si="139"/>
        <v>127377.34880000001</v>
      </c>
      <c r="BO115" s="42">
        <f t="shared" si="139"/>
        <v>1918411.0098000001</v>
      </c>
      <c r="BP115" s="40">
        <f t="shared" si="139"/>
        <v>895724.80630000005</v>
      </c>
      <c r="BQ115" s="41">
        <f t="shared" si="139"/>
        <v>0</v>
      </c>
      <c r="BR115" s="42">
        <f t="shared" si="139"/>
        <v>895724.80630000005</v>
      </c>
      <c r="BS115" s="40">
        <f t="shared" si="139"/>
        <v>2430191.8119999999</v>
      </c>
      <c r="BT115" s="41">
        <f t="shared" si="139"/>
        <v>133581.46038</v>
      </c>
      <c r="BU115" s="42">
        <f t="shared" si="139"/>
        <v>2563773.27238</v>
      </c>
      <c r="BV115" s="40">
        <f t="shared" si="139"/>
        <v>1914252.676</v>
      </c>
      <c r="BW115" s="41">
        <f t="shared" si="139"/>
        <v>0</v>
      </c>
      <c r="BX115" s="42">
        <f t="shared" si="139"/>
        <v>1914252.676</v>
      </c>
      <c r="BY115" s="40">
        <f t="shared" si="139"/>
        <v>1786987.4580000001</v>
      </c>
      <c r="BZ115" s="41">
        <f t="shared" si="139"/>
        <v>86292.821292199995</v>
      </c>
      <c r="CA115" s="42">
        <f t="shared" si="139"/>
        <v>1873280.2792922</v>
      </c>
      <c r="CB115" s="40">
        <f t="shared" si="110"/>
        <v>22335786.4263</v>
      </c>
      <c r="CC115" s="41">
        <f t="shared" si="110"/>
        <v>913794.60577219992</v>
      </c>
      <c r="CD115" s="42">
        <f>+SUM(CD112:CD114)</f>
        <v>22702859.411772199</v>
      </c>
      <c r="CE115" s="40">
        <f t="shared" ref="CE115:DN115" si="140">+SUM(CE112:CE114)</f>
        <v>1623653.1410000001</v>
      </c>
      <c r="CF115" s="41">
        <f t="shared" si="140"/>
        <v>80897.177519999997</v>
      </c>
      <c r="CG115" s="42">
        <f t="shared" si="140"/>
        <v>1704550.31852</v>
      </c>
      <c r="CH115" s="40">
        <f t="shared" si="140"/>
        <v>1950075.4850000001</v>
      </c>
      <c r="CI115" s="41">
        <f t="shared" si="140"/>
        <v>131969.53529999999</v>
      </c>
      <c r="CJ115" s="42">
        <f t="shared" si="140"/>
        <v>2082045.0203</v>
      </c>
      <c r="CK115" s="40">
        <f t="shared" si="140"/>
        <v>1822175.5109999999</v>
      </c>
      <c r="CL115" s="41">
        <f t="shared" si="140"/>
        <v>79496.14</v>
      </c>
      <c r="CM115" s="42">
        <f t="shared" si="140"/>
        <v>1901671.6509999998</v>
      </c>
      <c r="CN115" s="40">
        <f t="shared" si="140"/>
        <v>1875055.656</v>
      </c>
      <c r="CO115" s="41">
        <f t="shared" si="140"/>
        <v>0</v>
      </c>
      <c r="CP115" s="42">
        <f t="shared" si="140"/>
        <v>1875055.656</v>
      </c>
      <c r="CQ115" s="40">
        <f t="shared" si="140"/>
        <v>1864524.852</v>
      </c>
      <c r="CR115" s="41">
        <f t="shared" si="140"/>
        <v>82664.600000000006</v>
      </c>
      <c r="CS115" s="42">
        <f t="shared" si="140"/>
        <v>1947189.452</v>
      </c>
      <c r="CT115" s="40">
        <f t="shared" si="140"/>
        <v>0</v>
      </c>
      <c r="CU115" s="41">
        <f t="shared" si="140"/>
        <v>0</v>
      </c>
      <c r="CV115" s="42">
        <f t="shared" si="140"/>
        <v>0</v>
      </c>
      <c r="CW115" s="40">
        <f t="shared" si="140"/>
        <v>0</v>
      </c>
      <c r="CX115" s="41">
        <f t="shared" si="140"/>
        <v>0</v>
      </c>
      <c r="CY115" s="42">
        <f t="shared" si="140"/>
        <v>0</v>
      </c>
      <c r="CZ115" s="40">
        <f t="shared" si="140"/>
        <v>0</v>
      </c>
      <c r="DA115" s="41">
        <f t="shared" si="140"/>
        <v>0</v>
      </c>
      <c r="DB115" s="42">
        <f t="shared" si="140"/>
        <v>0</v>
      </c>
      <c r="DC115" s="40">
        <f t="shared" si="140"/>
        <v>0</v>
      </c>
      <c r="DD115" s="41">
        <f t="shared" si="140"/>
        <v>0</v>
      </c>
      <c r="DE115" s="42">
        <f t="shared" si="140"/>
        <v>0</v>
      </c>
      <c r="DF115" s="40">
        <f t="shared" si="140"/>
        <v>0</v>
      </c>
      <c r="DG115" s="41">
        <f t="shared" si="140"/>
        <v>0</v>
      </c>
      <c r="DH115" s="42">
        <f t="shared" si="140"/>
        <v>0</v>
      </c>
      <c r="DI115" s="40">
        <f t="shared" si="140"/>
        <v>0</v>
      </c>
      <c r="DJ115" s="41">
        <f t="shared" si="140"/>
        <v>0</v>
      </c>
      <c r="DK115" s="42">
        <f t="shared" si="140"/>
        <v>0</v>
      </c>
      <c r="DL115" s="40">
        <f t="shared" si="140"/>
        <v>0</v>
      </c>
      <c r="DM115" s="41">
        <f t="shared" si="140"/>
        <v>0</v>
      </c>
      <c r="DN115" s="42">
        <f t="shared" si="140"/>
        <v>0</v>
      </c>
      <c r="DO115" s="40">
        <f t="shared" si="111"/>
        <v>9135484.6449999996</v>
      </c>
      <c r="DP115" s="41">
        <f t="shared" si="93"/>
        <v>375027.45282000001</v>
      </c>
      <c r="DQ115" s="42">
        <f>+SUM(DQ112:DQ114)</f>
        <v>9510512.0978199989</v>
      </c>
    </row>
    <row r="116" spans="2:121" ht="14.45" customHeight="1" x14ac:dyDescent="0.25">
      <c r="B116" s="182"/>
      <c r="C116" s="174"/>
      <c r="D116" s="81" t="s">
        <v>53</v>
      </c>
      <c r="E116" s="43"/>
      <c r="F116" s="38"/>
      <c r="G116" s="44"/>
      <c r="H116" s="43"/>
      <c r="I116" s="38"/>
      <c r="J116" s="44"/>
      <c r="K116" s="43"/>
      <c r="L116" s="38"/>
      <c r="M116" s="44"/>
      <c r="N116" s="43"/>
      <c r="O116" s="38"/>
      <c r="P116" s="44"/>
      <c r="Q116" s="43"/>
      <c r="R116" s="38"/>
      <c r="S116" s="44"/>
      <c r="T116" s="43"/>
      <c r="U116" s="38"/>
      <c r="V116" s="44"/>
      <c r="W116" s="43"/>
      <c r="X116" s="38"/>
      <c r="Y116" s="44"/>
      <c r="Z116" s="43"/>
      <c r="AA116" s="38"/>
      <c r="AB116" s="44"/>
      <c r="AC116" s="43"/>
      <c r="AD116" s="38"/>
      <c r="AE116" s="44"/>
      <c r="AF116" s="43"/>
      <c r="AG116" s="38"/>
      <c r="AH116" s="44"/>
      <c r="AI116" s="43"/>
      <c r="AJ116" s="38"/>
      <c r="AK116" s="44"/>
      <c r="AL116" s="43"/>
      <c r="AM116" s="38"/>
      <c r="AN116" s="44"/>
      <c r="AO116" s="43">
        <f t="shared" si="109"/>
        <v>0</v>
      </c>
      <c r="AP116" s="38">
        <f t="shared" si="92"/>
        <v>0</v>
      </c>
      <c r="AQ116" s="44"/>
      <c r="AR116" s="43"/>
      <c r="AS116" s="38"/>
      <c r="AT116" s="44"/>
      <c r="AU116" s="43"/>
      <c r="AV116" s="38"/>
      <c r="AW116" s="44"/>
      <c r="AX116" s="43"/>
      <c r="AY116" s="38"/>
      <c r="AZ116" s="44"/>
      <c r="BA116" s="43"/>
      <c r="BB116" s="38"/>
      <c r="BC116" s="44"/>
      <c r="BD116" s="43"/>
      <c r="BE116" s="38"/>
      <c r="BF116" s="44"/>
      <c r="BG116" s="43"/>
      <c r="BH116" s="38"/>
      <c r="BI116" s="44"/>
      <c r="BJ116" s="43"/>
      <c r="BK116" s="38"/>
      <c r="BL116" s="44"/>
      <c r="BM116" s="43"/>
      <c r="BN116" s="38"/>
      <c r="BO116" s="44"/>
      <c r="BP116" s="43"/>
      <c r="BQ116" s="38"/>
      <c r="BR116" s="44"/>
      <c r="BS116" s="43"/>
      <c r="BT116" s="38"/>
      <c r="BU116" s="44"/>
      <c r="BV116" s="43"/>
      <c r="BW116" s="38"/>
      <c r="BX116" s="44"/>
      <c r="BY116" s="43"/>
      <c r="BZ116" s="38"/>
      <c r="CA116" s="44"/>
      <c r="CB116" s="43">
        <f t="shared" si="110"/>
        <v>0</v>
      </c>
      <c r="CC116" s="38">
        <f t="shared" si="110"/>
        <v>0</v>
      </c>
      <c r="CD116" s="44"/>
      <c r="CE116" s="43"/>
      <c r="CF116" s="38"/>
      <c r="CG116" s="44"/>
      <c r="CH116" s="43"/>
      <c r="CI116" s="38"/>
      <c r="CJ116" s="44"/>
      <c r="CK116" s="43"/>
      <c r="CL116" s="38"/>
      <c r="CM116" s="44"/>
      <c r="CN116" s="43"/>
      <c r="CO116" s="38"/>
      <c r="CP116" s="44"/>
      <c r="CQ116" s="43"/>
      <c r="CR116" s="38"/>
      <c r="CS116" s="44"/>
      <c r="CT116" s="43"/>
      <c r="CU116" s="38"/>
      <c r="CV116" s="44"/>
      <c r="CW116" s="43"/>
      <c r="CX116" s="38"/>
      <c r="CY116" s="44"/>
      <c r="CZ116" s="43"/>
      <c r="DA116" s="38"/>
      <c r="DB116" s="44"/>
      <c r="DC116" s="43"/>
      <c r="DD116" s="38"/>
      <c r="DE116" s="44"/>
      <c r="DF116" s="43"/>
      <c r="DG116" s="38"/>
      <c r="DH116" s="44"/>
      <c r="DI116" s="43"/>
      <c r="DJ116" s="38"/>
      <c r="DK116" s="44"/>
      <c r="DL116" s="43"/>
      <c r="DM116" s="38"/>
      <c r="DN116" s="44"/>
      <c r="DO116" s="43">
        <f t="shared" si="111"/>
        <v>0</v>
      </c>
      <c r="DP116" s="38">
        <f t="shared" si="93"/>
        <v>0</v>
      </c>
      <c r="DQ116" s="44"/>
    </row>
    <row r="117" spans="2:121" x14ac:dyDescent="0.25">
      <c r="B117" s="182"/>
      <c r="C117" s="174"/>
      <c r="D117" s="79" t="s">
        <v>54</v>
      </c>
      <c r="E117" s="33"/>
      <c r="F117" s="34"/>
      <c r="G117" s="36">
        <f t="shared" ref="G117:G121" si="141">SUM(E117:F117)</f>
        <v>0</v>
      </c>
      <c r="H117" s="33"/>
      <c r="I117" s="34"/>
      <c r="J117" s="36">
        <f>SUM(H117,I117)</f>
        <v>0</v>
      </c>
      <c r="K117" s="33"/>
      <c r="L117" s="34"/>
      <c r="M117" s="36">
        <f>SUM(K117,L117)</f>
        <v>0</v>
      </c>
      <c r="N117" s="33"/>
      <c r="O117" s="34"/>
      <c r="P117" s="36">
        <f>SUM(N117,O117)</f>
        <v>0</v>
      </c>
      <c r="Q117" s="33"/>
      <c r="R117" s="34"/>
      <c r="S117" s="36">
        <f>SUM(Q117,R117)</f>
        <v>0</v>
      </c>
      <c r="T117" s="33"/>
      <c r="U117" s="34"/>
      <c r="V117" s="36">
        <f>SUM(T117,U117)</f>
        <v>0</v>
      </c>
      <c r="W117" s="33"/>
      <c r="X117" s="34"/>
      <c r="Y117" s="36">
        <f>SUM(W117,X117)</f>
        <v>0</v>
      </c>
      <c r="Z117" s="33"/>
      <c r="AA117" s="34"/>
      <c r="AB117" s="36">
        <f>SUM(Z117,AA117)</f>
        <v>0</v>
      </c>
      <c r="AC117" s="33"/>
      <c r="AD117" s="34"/>
      <c r="AE117" s="36">
        <f>SUM(AC117,AD117)</f>
        <v>0</v>
      </c>
      <c r="AF117" s="33"/>
      <c r="AG117" s="34"/>
      <c r="AH117" s="36">
        <f>SUM(AF117,AG117)</f>
        <v>0</v>
      </c>
      <c r="AI117" s="33"/>
      <c r="AJ117" s="34"/>
      <c r="AK117" s="36">
        <f>SUM(AI117,AJ117)</f>
        <v>0</v>
      </c>
      <c r="AL117" s="33"/>
      <c r="AM117" s="34"/>
      <c r="AN117" s="36">
        <f>SUM(AL117,AM117)</f>
        <v>0</v>
      </c>
      <c r="AO117" s="33">
        <f t="shared" si="109"/>
        <v>0</v>
      </c>
      <c r="AP117" s="34">
        <f t="shared" si="92"/>
        <v>0</v>
      </c>
      <c r="AQ117" s="36">
        <f>SUM(AO117,AP117)</f>
        <v>0</v>
      </c>
      <c r="AR117" s="33"/>
      <c r="AS117" s="34"/>
      <c r="AT117" s="36">
        <f>SUM(AR117,AS117)</f>
        <v>0</v>
      </c>
      <c r="AU117" s="33"/>
      <c r="AV117" s="34"/>
      <c r="AW117" s="36">
        <f>SUM(AU117,AV117)</f>
        <v>0</v>
      </c>
      <c r="AX117" s="33"/>
      <c r="AY117" s="34"/>
      <c r="AZ117" s="36">
        <f>SUM(AX117,AY117)</f>
        <v>0</v>
      </c>
      <c r="BA117" s="33"/>
      <c r="BB117" s="34"/>
      <c r="BC117" s="36">
        <f>SUM(BA117,BB117)</f>
        <v>0</v>
      </c>
      <c r="BD117" s="33"/>
      <c r="BE117" s="34"/>
      <c r="BF117" s="36">
        <f>SUM(BD117,BE117)</f>
        <v>0</v>
      </c>
      <c r="BG117" s="33"/>
      <c r="BH117" s="34"/>
      <c r="BI117" s="36">
        <f>SUM(BG117,BH117)</f>
        <v>0</v>
      </c>
      <c r="BJ117" s="33"/>
      <c r="BK117" s="34"/>
      <c r="BL117" s="36">
        <f>SUM(BJ117,BK117)</f>
        <v>0</v>
      </c>
      <c r="BM117" s="33"/>
      <c r="BN117" s="34"/>
      <c r="BO117" s="36">
        <f>SUM(BM117,BN117)</f>
        <v>0</v>
      </c>
      <c r="BP117" s="33"/>
      <c r="BQ117" s="34"/>
      <c r="BR117" s="36">
        <f>SUM(BP117,BQ117)</f>
        <v>0</v>
      </c>
      <c r="BS117" s="33"/>
      <c r="BT117" s="34"/>
      <c r="BU117" s="36">
        <f>SUM(BS117,BT117)</f>
        <v>0</v>
      </c>
      <c r="BV117" s="33"/>
      <c r="BW117" s="34"/>
      <c r="BX117" s="36">
        <f>SUM(BV117,BW117)</f>
        <v>0</v>
      </c>
      <c r="BY117" s="33"/>
      <c r="BZ117" s="34"/>
      <c r="CA117" s="36">
        <f>SUM(BY117,BZ117)</f>
        <v>0</v>
      </c>
      <c r="CB117" s="33">
        <f t="shared" si="110"/>
        <v>0</v>
      </c>
      <c r="CC117" s="34">
        <f t="shared" si="110"/>
        <v>0</v>
      </c>
      <c r="CD117" s="36">
        <f>SUM(CB117,CC117)</f>
        <v>0</v>
      </c>
      <c r="CE117" s="33">
        <v>0</v>
      </c>
      <c r="CF117" s="34">
        <v>0</v>
      </c>
      <c r="CG117" s="36">
        <f>SUM(CE117,CF117)</f>
        <v>0</v>
      </c>
      <c r="CH117" s="33">
        <v>0</v>
      </c>
      <c r="CI117" s="34">
        <v>0</v>
      </c>
      <c r="CJ117" s="36">
        <f>SUM(CH117,CI117)</f>
        <v>0</v>
      </c>
      <c r="CK117" s="33">
        <v>0</v>
      </c>
      <c r="CL117" s="34">
        <v>0</v>
      </c>
      <c r="CM117" s="36">
        <f>SUM(CK117,CL117)</f>
        <v>0</v>
      </c>
      <c r="CN117" s="33">
        <v>0</v>
      </c>
      <c r="CO117" s="34">
        <v>0</v>
      </c>
      <c r="CP117" s="36">
        <f>SUM(CN117,CO117)</f>
        <v>0</v>
      </c>
      <c r="CQ117" s="33">
        <v>0</v>
      </c>
      <c r="CR117" s="34">
        <v>0</v>
      </c>
      <c r="CS117" s="36">
        <f>SUM(CQ117,CR117)</f>
        <v>0</v>
      </c>
      <c r="CT117" s="33"/>
      <c r="CU117" s="34"/>
      <c r="CV117" s="36">
        <f>SUM(CT117,CU117)</f>
        <v>0</v>
      </c>
      <c r="CW117" s="33"/>
      <c r="CX117" s="34"/>
      <c r="CY117" s="36">
        <f>SUM(CW117,CX117)</f>
        <v>0</v>
      </c>
      <c r="CZ117" s="33"/>
      <c r="DA117" s="34"/>
      <c r="DB117" s="36">
        <f>SUM(CZ117,DA117)</f>
        <v>0</v>
      </c>
      <c r="DC117" s="33"/>
      <c r="DD117" s="34"/>
      <c r="DE117" s="36">
        <f>SUM(DC117,DD117)</f>
        <v>0</v>
      </c>
      <c r="DF117" s="33"/>
      <c r="DG117" s="34"/>
      <c r="DH117" s="36">
        <f>SUM(DF117,DG117)</f>
        <v>0</v>
      </c>
      <c r="DI117" s="33"/>
      <c r="DJ117" s="34"/>
      <c r="DK117" s="36">
        <f>SUM(DI117,DJ117)</f>
        <v>0</v>
      </c>
      <c r="DL117" s="33"/>
      <c r="DM117" s="34"/>
      <c r="DN117" s="36">
        <f>SUM(DL117,DM117)</f>
        <v>0</v>
      </c>
      <c r="DO117" s="33">
        <f t="shared" si="111"/>
        <v>0</v>
      </c>
      <c r="DP117" s="34">
        <f t="shared" si="93"/>
        <v>0</v>
      </c>
      <c r="DQ117" s="36">
        <f>SUM(DO117,DP117)</f>
        <v>0</v>
      </c>
    </row>
    <row r="118" spans="2:121" x14ac:dyDescent="0.25">
      <c r="B118" s="182"/>
      <c r="C118" s="174"/>
      <c r="D118" s="79" t="s">
        <v>55</v>
      </c>
      <c r="E118" s="33"/>
      <c r="F118" s="34"/>
      <c r="G118" s="36">
        <f t="shared" si="141"/>
        <v>0</v>
      </c>
      <c r="H118" s="33"/>
      <c r="I118" s="34"/>
      <c r="J118" s="36">
        <f>SUM(H118,I118)</f>
        <v>0</v>
      </c>
      <c r="K118" s="33"/>
      <c r="L118" s="34"/>
      <c r="M118" s="36">
        <f>SUM(K118,L118)</f>
        <v>0</v>
      </c>
      <c r="N118" s="33"/>
      <c r="O118" s="34"/>
      <c r="P118" s="36">
        <f>SUM(N118,O118)</f>
        <v>0</v>
      </c>
      <c r="Q118" s="33"/>
      <c r="R118" s="34"/>
      <c r="S118" s="36">
        <f>SUM(Q118,R118)</f>
        <v>0</v>
      </c>
      <c r="T118" s="33"/>
      <c r="U118" s="34"/>
      <c r="V118" s="36">
        <f>SUM(T118,U118)</f>
        <v>0</v>
      </c>
      <c r="W118" s="33"/>
      <c r="X118" s="34"/>
      <c r="Y118" s="36">
        <f>SUM(W118,X118)</f>
        <v>0</v>
      </c>
      <c r="Z118" s="33"/>
      <c r="AA118" s="34"/>
      <c r="AB118" s="36">
        <f>SUM(Z118,AA118)</f>
        <v>0</v>
      </c>
      <c r="AC118" s="33"/>
      <c r="AD118" s="34"/>
      <c r="AE118" s="36">
        <f t="shared" ref="AE118:AE121" si="142">SUM(AC118,AD118)</f>
        <v>0</v>
      </c>
      <c r="AF118" s="33"/>
      <c r="AG118" s="34"/>
      <c r="AH118" s="36">
        <f>SUM(AF118,AG118)</f>
        <v>0</v>
      </c>
      <c r="AI118" s="33"/>
      <c r="AJ118" s="34"/>
      <c r="AK118" s="36">
        <f>SUM(AI118,AJ118)</f>
        <v>0</v>
      </c>
      <c r="AL118" s="33"/>
      <c r="AM118" s="34"/>
      <c r="AN118" s="36">
        <f>SUM(AL118,AM118)</f>
        <v>0</v>
      </c>
      <c r="AO118" s="33">
        <f t="shared" si="109"/>
        <v>0</v>
      </c>
      <c r="AP118" s="34">
        <f t="shared" si="92"/>
        <v>0</v>
      </c>
      <c r="AQ118" s="36">
        <f>SUM(AO118,AP118)</f>
        <v>0</v>
      </c>
      <c r="AR118" s="33"/>
      <c r="AS118" s="34"/>
      <c r="AT118" s="36">
        <f>SUM(AR118,AS118)</f>
        <v>0</v>
      </c>
      <c r="AU118" s="33"/>
      <c r="AV118" s="34"/>
      <c r="AW118" s="36">
        <f>SUM(AU118,AV118)</f>
        <v>0</v>
      </c>
      <c r="AX118" s="33"/>
      <c r="AY118" s="34"/>
      <c r="AZ118" s="36">
        <f>SUM(AX118,AY118)</f>
        <v>0</v>
      </c>
      <c r="BA118" s="33"/>
      <c r="BB118" s="34"/>
      <c r="BC118" s="36">
        <f>SUM(BA118,BB118)</f>
        <v>0</v>
      </c>
      <c r="BD118" s="33"/>
      <c r="BE118" s="34"/>
      <c r="BF118" s="36">
        <f>SUM(BD118,BE118)</f>
        <v>0</v>
      </c>
      <c r="BG118" s="33"/>
      <c r="BH118" s="34"/>
      <c r="BI118" s="36">
        <f>SUM(BG118,BH118)</f>
        <v>0</v>
      </c>
      <c r="BJ118" s="33"/>
      <c r="BK118" s="34"/>
      <c r="BL118" s="36">
        <f>SUM(BJ118,BK118)</f>
        <v>0</v>
      </c>
      <c r="BM118" s="33"/>
      <c r="BN118" s="34"/>
      <c r="BO118" s="36">
        <f>SUM(BM118,BN118)</f>
        <v>0</v>
      </c>
      <c r="BP118" s="33"/>
      <c r="BQ118" s="34"/>
      <c r="BR118" s="36">
        <f>SUM(BP118,BQ118)</f>
        <v>0</v>
      </c>
      <c r="BS118" s="33"/>
      <c r="BT118" s="34"/>
      <c r="BU118" s="36">
        <f>SUM(BS118,BT118)</f>
        <v>0</v>
      </c>
      <c r="BV118" s="33"/>
      <c r="BW118" s="34"/>
      <c r="BX118" s="36">
        <f>SUM(BV118,BW118)</f>
        <v>0</v>
      </c>
      <c r="BY118" s="33"/>
      <c r="BZ118" s="34"/>
      <c r="CA118" s="36">
        <f>SUM(BY118,BZ118)</f>
        <v>0</v>
      </c>
      <c r="CB118" s="33">
        <f t="shared" si="110"/>
        <v>0</v>
      </c>
      <c r="CC118" s="34">
        <f t="shared" si="110"/>
        <v>0</v>
      </c>
      <c r="CD118" s="36">
        <f>SUM(CB118,CC118)</f>
        <v>0</v>
      </c>
      <c r="CE118" s="33">
        <v>0</v>
      </c>
      <c r="CF118" s="34">
        <v>0</v>
      </c>
      <c r="CG118" s="36">
        <f>SUM(CE118,CF118)</f>
        <v>0</v>
      </c>
      <c r="CH118" s="33">
        <v>0</v>
      </c>
      <c r="CI118" s="34">
        <v>0</v>
      </c>
      <c r="CJ118" s="36">
        <f>SUM(CH118,CI118)</f>
        <v>0</v>
      </c>
      <c r="CK118" s="33">
        <v>0</v>
      </c>
      <c r="CL118" s="34">
        <v>0</v>
      </c>
      <c r="CM118" s="36">
        <f>SUM(CK118,CL118)</f>
        <v>0</v>
      </c>
      <c r="CN118" s="33">
        <v>0</v>
      </c>
      <c r="CO118" s="34">
        <v>0</v>
      </c>
      <c r="CP118" s="36">
        <f>SUM(CN118,CO118)</f>
        <v>0</v>
      </c>
      <c r="CQ118" s="33">
        <v>0</v>
      </c>
      <c r="CR118" s="34">
        <v>0</v>
      </c>
      <c r="CS118" s="36">
        <f>SUM(CQ118,CR118)</f>
        <v>0</v>
      </c>
      <c r="CT118" s="33"/>
      <c r="CU118" s="34"/>
      <c r="CV118" s="36">
        <f>SUM(CT118,CU118)</f>
        <v>0</v>
      </c>
      <c r="CW118" s="33"/>
      <c r="CX118" s="34"/>
      <c r="CY118" s="36">
        <f>SUM(CW118,CX118)</f>
        <v>0</v>
      </c>
      <c r="CZ118" s="33"/>
      <c r="DA118" s="34"/>
      <c r="DB118" s="36">
        <f>SUM(CZ118,DA118)</f>
        <v>0</v>
      </c>
      <c r="DC118" s="33"/>
      <c r="DD118" s="34"/>
      <c r="DE118" s="36">
        <f>SUM(DC118,DD118)</f>
        <v>0</v>
      </c>
      <c r="DF118" s="33"/>
      <c r="DG118" s="34"/>
      <c r="DH118" s="36">
        <f>SUM(DF118,DG118)</f>
        <v>0</v>
      </c>
      <c r="DI118" s="33"/>
      <c r="DJ118" s="34"/>
      <c r="DK118" s="36">
        <f>SUM(DI118,DJ118)</f>
        <v>0</v>
      </c>
      <c r="DL118" s="33"/>
      <c r="DM118" s="34"/>
      <c r="DN118" s="36">
        <f>SUM(DL118,DM118)</f>
        <v>0</v>
      </c>
      <c r="DO118" s="33">
        <f t="shared" si="111"/>
        <v>0</v>
      </c>
      <c r="DP118" s="34">
        <f t="shared" si="93"/>
        <v>0</v>
      </c>
      <c r="DQ118" s="36">
        <f>SUM(DO118,DP118)</f>
        <v>0</v>
      </c>
    </row>
    <row r="119" spans="2:121" x14ac:dyDescent="0.25">
      <c r="B119" s="182"/>
      <c r="C119" s="174"/>
      <c r="D119" s="79" t="s">
        <v>56</v>
      </c>
      <c r="E119" s="33"/>
      <c r="F119" s="34"/>
      <c r="G119" s="36">
        <f t="shared" si="141"/>
        <v>0</v>
      </c>
      <c r="H119" s="33"/>
      <c r="I119" s="34"/>
      <c r="J119" s="36">
        <f>SUM(H119,I119)</f>
        <v>0</v>
      </c>
      <c r="K119" s="33"/>
      <c r="L119" s="34"/>
      <c r="M119" s="36">
        <f>SUM(K119,L119)</f>
        <v>0</v>
      </c>
      <c r="N119" s="33"/>
      <c r="O119" s="34"/>
      <c r="P119" s="36">
        <f>SUM(N119,O119)</f>
        <v>0</v>
      </c>
      <c r="Q119" s="33"/>
      <c r="R119" s="34"/>
      <c r="S119" s="36">
        <f>SUM(Q119,R119)</f>
        <v>0</v>
      </c>
      <c r="T119" s="33"/>
      <c r="U119" s="34"/>
      <c r="V119" s="36">
        <f>SUM(T119,U119)</f>
        <v>0</v>
      </c>
      <c r="W119" s="33"/>
      <c r="X119" s="34"/>
      <c r="Y119" s="36">
        <f>SUM(W119,X119)</f>
        <v>0</v>
      </c>
      <c r="Z119" s="33"/>
      <c r="AA119" s="34"/>
      <c r="AB119" s="36">
        <f>SUM(Z119,AA119)</f>
        <v>0</v>
      </c>
      <c r="AC119" s="33"/>
      <c r="AD119" s="34"/>
      <c r="AE119" s="36">
        <f t="shared" si="142"/>
        <v>0</v>
      </c>
      <c r="AF119" s="33"/>
      <c r="AG119" s="34"/>
      <c r="AH119" s="36">
        <f>SUM(AF119,AG119)</f>
        <v>0</v>
      </c>
      <c r="AI119" s="33"/>
      <c r="AJ119" s="34"/>
      <c r="AK119" s="36">
        <f>SUM(AI119,AJ119)</f>
        <v>0</v>
      </c>
      <c r="AL119" s="33"/>
      <c r="AM119" s="34"/>
      <c r="AN119" s="36">
        <f>SUM(AL119,AM119)</f>
        <v>0</v>
      </c>
      <c r="AO119" s="33">
        <f t="shared" si="109"/>
        <v>0</v>
      </c>
      <c r="AP119" s="34">
        <f t="shared" si="92"/>
        <v>0</v>
      </c>
      <c r="AQ119" s="36">
        <f>SUM(AO119,AP119)</f>
        <v>0</v>
      </c>
      <c r="AR119" s="33"/>
      <c r="AS119" s="34"/>
      <c r="AT119" s="36">
        <f>SUM(AR119,AS119)</f>
        <v>0</v>
      </c>
      <c r="AU119" s="33"/>
      <c r="AV119" s="34"/>
      <c r="AW119" s="36">
        <f>SUM(AU119,AV119)</f>
        <v>0</v>
      </c>
      <c r="AX119" s="33"/>
      <c r="AY119" s="34"/>
      <c r="AZ119" s="36">
        <f>SUM(AX119,AY119)</f>
        <v>0</v>
      </c>
      <c r="BA119" s="33"/>
      <c r="BB119" s="34"/>
      <c r="BC119" s="36">
        <f>SUM(BA119,BB119)</f>
        <v>0</v>
      </c>
      <c r="BD119" s="33"/>
      <c r="BE119" s="34"/>
      <c r="BF119" s="36">
        <f>SUM(BD119,BE119)</f>
        <v>0</v>
      </c>
      <c r="BG119" s="33"/>
      <c r="BH119" s="34"/>
      <c r="BI119" s="36">
        <f>SUM(BG119,BH119)</f>
        <v>0</v>
      </c>
      <c r="BJ119" s="33"/>
      <c r="BK119" s="34"/>
      <c r="BL119" s="36">
        <f>SUM(BJ119,BK119)</f>
        <v>0</v>
      </c>
      <c r="BM119" s="33"/>
      <c r="BN119" s="34"/>
      <c r="BO119" s="36">
        <f>SUM(BM119,BN119)</f>
        <v>0</v>
      </c>
      <c r="BP119" s="33"/>
      <c r="BQ119" s="34"/>
      <c r="BR119" s="36">
        <f>SUM(BP119,BQ119)</f>
        <v>0</v>
      </c>
      <c r="BS119" s="33"/>
      <c r="BT119" s="34"/>
      <c r="BU119" s="36">
        <f>SUM(BS119,BT119)</f>
        <v>0</v>
      </c>
      <c r="BV119" s="33"/>
      <c r="BW119" s="34"/>
      <c r="BX119" s="36">
        <f>SUM(BV119,BW119)</f>
        <v>0</v>
      </c>
      <c r="BY119" s="33"/>
      <c r="BZ119" s="34"/>
      <c r="CA119" s="36">
        <f>SUM(BY119,BZ119)</f>
        <v>0</v>
      </c>
      <c r="CB119" s="33">
        <f t="shared" si="110"/>
        <v>0</v>
      </c>
      <c r="CC119" s="34">
        <f t="shared" si="110"/>
        <v>0</v>
      </c>
      <c r="CD119" s="36">
        <f>SUM(CB119,CC119)</f>
        <v>0</v>
      </c>
      <c r="CE119" s="33">
        <v>0</v>
      </c>
      <c r="CF119" s="34">
        <v>0</v>
      </c>
      <c r="CG119" s="36">
        <f>SUM(CE119,CF119)</f>
        <v>0</v>
      </c>
      <c r="CH119" s="33">
        <v>0</v>
      </c>
      <c r="CI119" s="34">
        <v>0</v>
      </c>
      <c r="CJ119" s="36">
        <f>SUM(CH119,CI119)</f>
        <v>0</v>
      </c>
      <c r="CK119" s="33">
        <v>0</v>
      </c>
      <c r="CL119" s="34">
        <v>0</v>
      </c>
      <c r="CM119" s="36">
        <f>SUM(CK119,CL119)</f>
        <v>0</v>
      </c>
      <c r="CN119" s="33">
        <v>0</v>
      </c>
      <c r="CO119" s="34">
        <v>0</v>
      </c>
      <c r="CP119" s="36">
        <f>SUM(CN119,CO119)</f>
        <v>0</v>
      </c>
      <c r="CQ119" s="33">
        <v>0</v>
      </c>
      <c r="CR119" s="34">
        <v>0</v>
      </c>
      <c r="CS119" s="36">
        <f>SUM(CQ119,CR119)</f>
        <v>0</v>
      </c>
      <c r="CT119" s="33"/>
      <c r="CU119" s="34"/>
      <c r="CV119" s="36">
        <f>SUM(CT119,CU119)</f>
        <v>0</v>
      </c>
      <c r="CW119" s="33"/>
      <c r="CX119" s="34"/>
      <c r="CY119" s="36">
        <f>SUM(CW119,CX119)</f>
        <v>0</v>
      </c>
      <c r="CZ119" s="33"/>
      <c r="DA119" s="34"/>
      <c r="DB119" s="36">
        <f>SUM(CZ119,DA119)</f>
        <v>0</v>
      </c>
      <c r="DC119" s="33"/>
      <c r="DD119" s="34"/>
      <c r="DE119" s="36">
        <f>SUM(DC119,DD119)</f>
        <v>0</v>
      </c>
      <c r="DF119" s="33"/>
      <c r="DG119" s="34"/>
      <c r="DH119" s="36">
        <f>SUM(DF119,DG119)</f>
        <v>0</v>
      </c>
      <c r="DI119" s="33"/>
      <c r="DJ119" s="34"/>
      <c r="DK119" s="36">
        <f>SUM(DI119,DJ119)</f>
        <v>0</v>
      </c>
      <c r="DL119" s="33"/>
      <c r="DM119" s="34"/>
      <c r="DN119" s="36">
        <f>SUM(DL119,DM119)</f>
        <v>0</v>
      </c>
      <c r="DO119" s="33">
        <f t="shared" si="111"/>
        <v>0</v>
      </c>
      <c r="DP119" s="34">
        <f t="shared" si="93"/>
        <v>0</v>
      </c>
      <c r="DQ119" s="36">
        <f>SUM(DO119,DP119)</f>
        <v>0</v>
      </c>
    </row>
    <row r="120" spans="2:121" x14ac:dyDescent="0.25">
      <c r="B120" s="182"/>
      <c r="C120" s="174"/>
      <c r="D120" s="79" t="s">
        <v>57</v>
      </c>
      <c r="E120" s="33"/>
      <c r="F120" s="34"/>
      <c r="G120" s="36">
        <f t="shared" si="141"/>
        <v>0</v>
      </c>
      <c r="H120" s="33"/>
      <c r="I120" s="34"/>
      <c r="J120" s="36">
        <f>SUM(H120,I120)</f>
        <v>0</v>
      </c>
      <c r="K120" s="33"/>
      <c r="L120" s="34"/>
      <c r="M120" s="36">
        <f>SUM(K120,L120)</f>
        <v>0</v>
      </c>
      <c r="N120" s="33"/>
      <c r="O120" s="34"/>
      <c r="P120" s="36">
        <f>SUM(N120,O120)</f>
        <v>0</v>
      </c>
      <c r="Q120" s="33"/>
      <c r="R120" s="34"/>
      <c r="S120" s="36">
        <f>SUM(Q120,R120)</f>
        <v>0</v>
      </c>
      <c r="T120" s="33"/>
      <c r="U120" s="34"/>
      <c r="V120" s="36">
        <f>SUM(T120,U120)</f>
        <v>0</v>
      </c>
      <c r="W120" s="33"/>
      <c r="X120" s="34"/>
      <c r="Y120" s="36">
        <f>SUM(W120,X120)</f>
        <v>0</v>
      </c>
      <c r="Z120" s="33"/>
      <c r="AA120" s="34"/>
      <c r="AB120" s="36">
        <f>SUM(Z120,AA120)</f>
        <v>0</v>
      </c>
      <c r="AC120" s="33"/>
      <c r="AD120" s="34"/>
      <c r="AE120" s="36">
        <f t="shared" si="142"/>
        <v>0</v>
      </c>
      <c r="AF120" s="33"/>
      <c r="AG120" s="34"/>
      <c r="AH120" s="36">
        <f>SUM(AF120,AG120)</f>
        <v>0</v>
      </c>
      <c r="AI120" s="33"/>
      <c r="AJ120" s="34"/>
      <c r="AK120" s="36">
        <f>SUM(AI120,AJ120)</f>
        <v>0</v>
      </c>
      <c r="AL120" s="33"/>
      <c r="AM120" s="34"/>
      <c r="AN120" s="36">
        <f>SUM(AL120,AM120)</f>
        <v>0</v>
      </c>
      <c r="AO120" s="33">
        <f t="shared" si="109"/>
        <v>0</v>
      </c>
      <c r="AP120" s="34">
        <f t="shared" si="92"/>
        <v>0</v>
      </c>
      <c r="AQ120" s="36">
        <f>SUM(AO120,AP120)</f>
        <v>0</v>
      </c>
      <c r="AR120" s="33"/>
      <c r="AS120" s="34"/>
      <c r="AT120" s="36">
        <f>SUM(AR120,AS120)</f>
        <v>0</v>
      </c>
      <c r="AU120" s="33"/>
      <c r="AV120" s="34"/>
      <c r="AW120" s="36">
        <f>SUM(AU120,AV120)</f>
        <v>0</v>
      </c>
      <c r="AX120" s="33"/>
      <c r="AY120" s="34"/>
      <c r="AZ120" s="36">
        <f>SUM(AX120,AY120)</f>
        <v>0</v>
      </c>
      <c r="BA120" s="33"/>
      <c r="BB120" s="34"/>
      <c r="BC120" s="36">
        <f>SUM(BA120,BB120)</f>
        <v>0</v>
      </c>
      <c r="BD120" s="33"/>
      <c r="BE120" s="34"/>
      <c r="BF120" s="36">
        <f>SUM(BD120,BE120)</f>
        <v>0</v>
      </c>
      <c r="BG120" s="33"/>
      <c r="BH120" s="34"/>
      <c r="BI120" s="36">
        <f>SUM(BG120,BH120)</f>
        <v>0</v>
      </c>
      <c r="BJ120" s="33"/>
      <c r="BK120" s="34"/>
      <c r="BL120" s="36">
        <f>SUM(BJ120,BK120)</f>
        <v>0</v>
      </c>
      <c r="BM120" s="33"/>
      <c r="BN120" s="34"/>
      <c r="BO120" s="36">
        <f>SUM(BM120,BN120)</f>
        <v>0</v>
      </c>
      <c r="BP120" s="33"/>
      <c r="BQ120" s="34"/>
      <c r="BR120" s="36">
        <f>SUM(BP120,BQ120)</f>
        <v>0</v>
      </c>
      <c r="BS120" s="33"/>
      <c r="BT120" s="34"/>
      <c r="BU120" s="36">
        <f>SUM(BS120,BT120)</f>
        <v>0</v>
      </c>
      <c r="BV120" s="33"/>
      <c r="BW120" s="34"/>
      <c r="BX120" s="36">
        <f>SUM(BV120,BW120)</f>
        <v>0</v>
      </c>
      <c r="BY120" s="33"/>
      <c r="BZ120" s="34"/>
      <c r="CA120" s="36">
        <f>SUM(BY120,BZ120)</f>
        <v>0</v>
      </c>
      <c r="CB120" s="33">
        <f t="shared" si="110"/>
        <v>0</v>
      </c>
      <c r="CC120" s="34">
        <f t="shared" si="110"/>
        <v>0</v>
      </c>
      <c r="CD120" s="36">
        <f>SUM(CB120,CC120)</f>
        <v>0</v>
      </c>
      <c r="CE120" s="33">
        <v>0</v>
      </c>
      <c r="CF120" s="34">
        <v>0</v>
      </c>
      <c r="CG120" s="36">
        <f>SUM(CE120,CF120)</f>
        <v>0</v>
      </c>
      <c r="CH120" s="33">
        <v>0</v>
      </c>
      <c r="CI120" s="34">
        <v>0</v>
      </c>
      <c r="CJ120" s="36">
        <f>SUM(CH120,CI119)</f>
        <v>0</v>
      </c>
      <c r="CK120" s="33">
        <v>0</v>
      </c>
      <c r="CL120" s="34">
        <v>0</v>
      </c>
      <c r="CM120" s="36">
        <f>SUM(CK120,CL120)</f>
        <v>0</v>
      </c>
      <c r="CN120" s="33">
        <v>0</v>
      </c>
      <c r="CO120" s="34">
        <v>0</v>
      </c>
      <c r="CP120" s="36">
        <f>SUM(CN120,CO120)</f>
        <v>0</v>
      </c>
      <c r="CQ120" s="33">
        <v>0</v>
      </c>
      <c r="CR120" s="34">
        <v>0</v>
      </c>
      <c r="CS120" s="36">
        <f>SUM(CQ120,CR120)</f>
        <v>0</v>
      </c>
      <c r="CT120" s="33"/>
      <c r="CU120" s="34"/>
      <c r="CV120" s="36">
        <f>SUM(CT120,CU120)</f>
        <v>0</v>
      </c>
      <c r="CW120" s="33"/>
      <c r="CX120" s="34"/>
      <c r="CY120" s="36">
        <f>SUM(CW120,CX120)</f>
        <v>0</v>
      </c>
      <c r="CZ120" s="33"/>
      <c r="DA120" s="34"/>
      <c r="DB120" s="36">
        <f>SUM(CZ120,DA120)</f>
        <v>0</v>
      </c>
      <c r="DC120" s="33"/>
      <c r="DD120" s="34"/>
      <c r="DE120" s="36">
        <f>SUM(DC120,DD120)</f>
        <v>0</v>
      </c>
      <c r="DF120" s="33"/>
      <c r="DG120" s="34"/>
      <c r="DH120" s="36">
        <f>SUM(DF120,DG120)</f>
        <v>0</v>
      </c>
      <c r="DI120" s="33"/>
      <c r="DJ120" s="34"/>
      <c r="DK120" s="36">
        <f>SUM(DI120,DJ120)</f>
        <v>0</v>
      </c>
      <c r="DL120" s="33"/>
      <c r="DM120" s="34"/>
      <c r="DN120" s="36">
        <f>SUM(DL120,DM120)</f>
        <v>0</v>
      </c>
      <c r="DO120" s="33">
        <f t="shared" si="111"/>
        <v>0</v>
      </c>
      <c r="DP120" s="34">
        <f t="shared" si="93"/>
        <v>0</v>
      </c>
      <c r="DQ120" s="36">
        <f>SUM(DO120,DP120)</f>
        <v>0</v>
      </c>
    </row>
    <row r="121" spans="2:121" x14ac:dyDescent="0.25">
      <c r="B121" s="182"/>
      <c r="C121" s="174"/>
      <c r="D121" s="79" t="s">
        <v>58</v>
      </c>
      <c r="E121" s="33"/>
      <c r="F121" s="34"/>
      <c r="G121" s="36">
        <f t="shared" si="141"/>
        <v>0</v>
      </c>
      <c r="H121" s="33"/>
      <c r="I121" s="34"/>
      <c r="J121" s="36">
        <f>SUM(H121,I121)</f>
        <v>0</v>
      </c>
      <c r="K121" s="33"/>
      <c r="L121" s="34"/>
      <c r="M121" s="36">
        <f>SUM(K121,L121)</f>
        <v>0</v>
      </c>
      <c r="N121" s="33"/>
      <c r="O121" s="34"/>
      <c r="P121" s="36">
        <f>SUM(N121,O121)</f>
        <v>0</v>
      </c>
      <c r="Q121" s="33"/>
      <c r="R121" s="34"/>
      <c r="S121" s="36">
        <f>SUM(Q121,R121)</f>
        <v>0</v>
      </c>
      <c r="T121" s="33"/>
      <c r="U121" s="34"/>
      <c r="V121" s="36">
        <f>SUM(T121,U121)</f>
        <v>0</v>
      </c>
      <c r="W121" s="33"/>
      <c r="X121" s="34"/>
      <c r="Y121" s="36">
        <f>SUM(W121,X121)</f>
        <v>0</v>
      </c>
      <c r="Z121" s="33"/>
      <c r="AA121" s="34"/>
      <c r="AB121" s="36">
        <f>SUM(Z121,AA121)</f>
        <v>0</v>
      </c>
      <c r="AC121" s="33"/>
      <c r="AD121" s="34"/>
      <c r="AE121" s="36">
        <f t="shared" si="142"/>
        <v>0</v>
      </c>
      <c r="AF121" s="33"/>
      <c r="AG121" s="34"/>
      <c r="AH121" s="36">
        <f>SUM(AF121,AG121)</f>
        <v>0</v>
      </c>
      <c r="AI121" s="33"/>
      <c r="AJ121" s="34"/>
      <c r="AK121" s="36">
        <f>SUM(AI121,AJ121)</f>
        <v>0</v>
      </c>
      <c r="AL121" s="33"/>
      <c r="AM121" s="34"/>
      <c r="AN121" s="36">
        <f>SUM(AL121,AM121)</f>
        <v>0</v>
      </c>
      <c r="AO121" s="33">
        <f t="shared" si="109"/>
        <v>0</v>
      </c>
      <c r="AP121" s="34">
        <f t="shared" si="92"/>
        <v>0</v>
      </c>
      <c r="AQ121" s="36">
        <f>SUM(AO121,AP121)</f>
        <v>0</v>
      </c>
      <c r="AR121" s="33"/>
      <c r="AS121" s="34"/>
      <c r="AT121" s="36">
        <f>SUM(AR121,AS121)</f>
        <v>0</v>
      </c>
      <c r="AU121" s="33"/>
      <c r="AV121" s="34"/>
      <c r="AW121" s="36">
        <f>SUM(AU121,AV121)</f>
        <v>0</v>
      </c>
      <c r="AX121" s="33"/>
      <c r="AY121" s="34"/>
      <c r="AZ121" s="36">
        <f>SUM(AX121,AY121)</f>
        <v>0</v>
      </c>
      <c r="BA121" s="33"/>
      <c r="BB121" s="34"/>
      <c r="BC121" s="36">
        <f>SUM(BA121,BB121)</f>
        <v>0</v>
      </c>
      <c r="BD121" s="33"/>
      <c r="BE121" s="34"/>
      <c r="BF121" s="36">
        <f>SUM(BD121,BE121)</f>
        <v>0</v>
      </c>
      <c r="BG121" s="33"/>
      <c r="BH121" s="34"/>
      <c r="BI121" s="36">
        <f>SUM(BG121,BH121)</f>
        <v>0</v>
      </c>
      <c r="BJ121" s="33"/>
      <c r="BK121" s="34"/>
      <c r="BL121" s="36">
        <f>SUM(BJ121,BK121)</f>
        <v>0</v>
      </c>
      <c r="BM121" s="33"/>
      <c r="BN121" s="34"/>
      <c r="BO121" s="36">
        <f>SUM(BM121,BN121)</f>
        <v>0</v>
      </c>
      <c r="BP121" s="33"/>
      <c r="BQ121" s="34"/>
      <c r="BR121" s="36">
        <f>SUM(BP121,BQ121)</f>
        <v>0</v>
      </c>
      <c r="BS121" s="33"/>
      <c r="BT121" s="34"/>
      <c r="BU121" s="36">
        <f>SUM(BS121,BT121)</f>
        <v>0</v>
      </c>
      <c r="BV121" s="33"/>
      <c r="BW121" s="34"/>
      <c r="BX121" s="36">
        <f>SUM(BV121,BW121)</f>
        <v>0</v>
      </c>
      <c r="BY121" s="33"/>
      <c r="BZ121" s="34"/>
      <c r="CA121" s="36">
        <f>SUM(BY121,BZ121)</f>
        <v>0</v>
      </c>
      <c r="CB121" s="33">
        <f t="shared" si="110"/>
        <v>0</v>
      </c>
      <c r="CC121" s="34">
        <f t="shared" si="110"/>
        <v>0</v>
      </c>
      <c r="CD121" s="36">
        <f>SUM(CB121,CC121)</f>
        <v>0</v>
      </c>
      <c r="CE121" s="33">
        <v>0</v>
      </c>
      <c r="CF121" s="34">
        <v>0</v>
      </c>
      <c r="CG121" s="36">
        <f>SUM(CE121,CF121)</f>
        <v>0</v>
      </c>
      <c r="CH121" s="33">
        <v>0</v>
      </c>
      <c r="CI121" s="34">
        <v>0</v>
      </c>
      <c r="CJ121" s="36">
        <f>SUM(CH121,CI120)</f>
        <v>0</v>
      </c>
      <c r="CK121" s="33">
        <v>0</v>
      </c>
      <c r="CL121" s="34">
        <v>0</v>
      </c>
      <c r="CM121" s="36">
        <f>SUM(CK121,CL121)</f>
        <v>0</v>
      </c>
      <c r="CN121" s="33">
        <v>0</v>
      </c>
      <c r="CO121" s="34">
        <v>0</v>
      </c>
      <c r="CP121" s="36">
        <f>SUM(CN121,CO121)</f>
        <v>0</v>
      </c>
      <c r="CQ121" s="33">
        <v>0</v>
      </c>
      <c r="CR121" s="34">
        <v>0</v>
      </c>
      <c r="CS121" s="36">
        <f>SUM(CQ121,CR121)</f>
        <v>0</v>
      </c>
      <c r="CT121" s="33"/>
      <c r="CU121" s="34"/>
      <c r="CV121" s="36">
        <f>SUM(CT121,CU121)</f>
        <v>0</v>
      </c>
      <c r="CW121" s="33"/>
      <c r="CX121" s="34"/>
      <c r="CY121" s="36">
        <f>SUM(CW121,CX121)</f>
        <v>0</v>
      </c>
      <c r="CZ121" s="33"/>
      <c r="DA121" s="34"/>
      <c r="DB121" s="36">
        <f>SUM(CZ121,DA121)</f>
        <v>0</v>
      </c>
      <c r="DC121" s="33"/>
      <c r="DD121" s="34"/>
      <c r="DE121" s="36">
        <f>SUM(DC121,DD121)</f>
        <v>0</v>
      </c>
      <c r="DF121" s="33"/>
      <c r="DG121" s="34"/>
      <c r="DH121" s="36">
        <f>SUM(DF121,DG121)</f>
        <v>0</v>
      </c>
      <c r="DI121" s="33"/>
      <c r="DJ121" s="34"/>
      <c r="DK121" s="36">
        <f>SUM(DI121,DJ121)</f>
        <v>0</v>
      </c>
      <c r="DL121" s="33"/>
      <c r="DM121" s="34"/>
      <c r="DN121" s="36">
        <f>SUM(DL121,DM121)</f>
        <v>0</v>
      </c>
      <c r="DO121" s="33">
        <f t="shared" si="111"/>
        <v>0</v>
      </c>
      <c r="DP121" s="34">
        <f t="shared" si="93"/>
        <v>0</v>
      </c>
      <c r="DQ121" s="36">
        <f>SUM(DO121,DP121)</f>
        <v>0</v>
      </c>
    </row>
    <row r="122" spans="2:121" ht="30" x14ac:dyDescent="0.25">
      <c r="B122" s="182"/>
      <c r="C122" s="174"/>
      <c r="D122" s="80" t="s">
        <v>59</v>
      </c>
      <c r="E122" s="40">
        <f t="shared" ref="E122:AN122" si="143">+SUM(E117:E121)</f>
        <v>0</v>
      </c>
      <c r="F122" s="41">
        <f t="shared" si="143"/>
        <v>0</v>
      </c>
      <c r="G122" s="42">
        <f t="shared" si="143"/>
        <v>0</v>
      </c>
      <c r="H122" s="40">
        <f t="shared" si="143"/>
        <v>0</v>
      </c>
      <c r="I122" s="41">
        <f t="shared" si="143"/>
        <v>0</v>
      </c>
      <c r="J122" s="42">
        <f t="shared" si="143"/>
        <v>0</v>
      </c>
      <c r="K122" s="40">
        <f t="shared" si="143"/>
        <v>0</v>
      </c>
      <c r="L122" s="41">
        <f t="shared" si="143"/>
        <v>0</v>
      </c>
      <c r="M122" s="42">
        <f t="shared" si="143"/>
        <v>0</v>
      </c>
      <c r="N122" s="40">
        <f t="shared" si="143"/>
        <v>0</v>
      </c>
      <c r="O122" s="41">
        <f t="shared" si="143"/>
        <v>0</v>
      </c>
      <c r="P122" s="42">
        <f t="shared" si="143"/>
        <v>0</v>
      </c>
      <c r="Q122" s="40">
        <f t="shared" si="143"/>
        <v>0</v>
      </c>
      <c r="R122" s="41">
        <f t="shared" si="143"/>
        <v>0</v>
      </c>
      <c r="S122" s="42">
        <f t="shared" si="143"/>
        <v>0</v>
      </c>
      <c r="T122" s="40">
        <f t="shared" si="143"/>
        <v>0</v>
      </c>
      <c r="U122" s="41">
        <f t="shared" si="143"/>
        <v>0</v>
      </c>
      <c r="V122" s="42">
        <f t="shared" si="143"/>
        <v>0</v>
      </c>
      <c r="W122" s="40">
        <f t="shared" si="143"/>
        <v>0</v>
      </c>
      <c r="X122" s="41">
        <f t="shared" si="143"/>
        <v>0</v>
      </c>
      <c r="Y122" s="42">
        <f t="shared" si="143"/>
        <v>0</v>
      </c>
      <c r="Z122" s="40">
        <f t="shared" si="143"/>
        <v>0</v>
      </c>
      <c r="AA122" s="41">
        <f t="shared" si="143"/>
        <v>0</v>
      </c>
      <c r="AB122" s="42">
        <f t="shared" si="143"/>
        <v>0</v>
      </c>
      <c r="AC122" s="40">
        <f t="shared" si="143"/>
        <v>0</v>
      </c>
      <c r="AD122" s="41">
        <f t="shared" si="143"/>
        <v>0</v>
      </c>
      <c r="AE122" s="42">
        <f t="shared" si="143"/>
        <v>0</v>
      </c>
      <c r="AF122" s="40">
        <f t="shared" si="143"/>
        <v>0</v>
      </c>
      <c r="AG122" s="41">
        <f t="shared" si="143"/>
        <v>0</v>
      </c>
      <c r="AH122" s="42">
        <f t="shared" si="143"/>
        <v>0</v>
      </c>
      <c r="AI122" s="40">
        <f t="shared" si="143"/>
        <v>0</v>
      </c>
      <c r="AJ122" s="41">
        <f t="shared" si="143"/>
        <v>0</v>
      </c>
      <c r="AK122" s="42">
        <f t="shared" si="143"/>
        <v>0</v>
      </c>
      <c r="AL122" s="40">
        <f t="shared" si="143"/>
        <v>0</v>
      </c>
      <c r="AM122" s="41">
        <f t="shared" si="143"/>
        <v>0</v>
      </c>
      <c r="AN122" s="42">
        <f t="shared" si="143"/>
        <v>0</v>
      </c>
      <c r="AO122" s="40">
        <f t="shared" si="109"/>
        <v>0</v>
      </c>
      <c r="AP122" s="41">
        <f t="shared" si="92"/>
        <v>0</v>
      </c>
      <c r="AQ122" s="42">
        <f>+SUM(AQ117:AQ121)</f>
        <v>0</v>
      </c>
      <c r="AR122" s="40">
        <f t="shared" ref="AR122:CA122" si="144">+SUM(AR117:AR121)</f>
        <v>0</v>
      </c>
      <c r="AS122" s="41">
        <f t="shared" si="144"/>
        <v>0</v>
      </c>
      <c r="AT122" s="42">
        <f t="shared" si="144"/>
        <v>0</v>
      </c>
      <c r="AU122" s="40">
        <f t="shared" si="144"/>
        <v>0</v>
      </c>
      <c r="AV122" s="41">
        <f t="shared" si="144"/>
        <v>0</v>
      </c>
      <c r="AW122" s="42">
        <f t="shared" si="144"/>
        <v>0</v>
      </c>
      <c r="AX122" s="40">
        <f t="shared" si="144"/>
        <v>0</v>
      </c>
      <c r="AY122" s="41">
        <f t="shared" si="144"/>
        <v>0</v>
      </c>
      <c r="AZ122" s="42">
        <f t="shared" si="144"/>
        <v>0</v>
      </c>
      <c r="BA122" s="40">
        <f t="shared" si="144"/>
        <v>0</v>
      </c>
      <c r="BB122" s="41">
        <f t="shared" si="144"/>
        <v>0</v>
      </c>
      <c r="BC122" s="42">
        <f t="shared" si="144"/>
        <v>0</v>
      </c>
      <c r="BD122" s="40">
        <f t="shared" si="144"/>
        <v>0</v>
      </c>
      <c r="BE122" s="41">
        <f t="shared" si="144"/>
        <v>0</v>
      </c>
      <c r="BF122" s="42">
        <f t="shared" si="144"/>
        <v>0</v>
      </c>
      <c r="BG122" s="40">
        <f t="shared" si="144"/>
        <v>0</v>
      </c>
      <c r="BH122" s="41">
        <f t="shared" si="144"/>
        <v>0</v>
      </c>
      <c r="BI122" s="42">
        <f t="shared" si="144"/>
        <v>0</v>
      </c>
      <c r="BJ122" s="40">
        <f t="shared" si="144"/>
        <v>0</v>
      </c>
      <c r="BK122" s="41">
        <f t="shared" si="144"/>
        <v>0</v>
      </c>
      <c r="BL122" s="42">
        <f t="shared" si="144"/>
        <v>0</v>
      </c>
      <c r="BM122" s="40">
        <f t="shared" si="144"/>
        <v>0</v>
      </c>
      <c r="BN122" s="41">
        <f t="shared" si="144"/>
        <v>0</v>
      </c>
      <c r="BO122" s="42">
        <f t="shared" si="144"/>
        <v>0</v>
      </c>
      <c r="BP122" s="40">
        <f t="shared" si="144"/>
        <v>0</v>
      </c>
      <c r="BQ122" s="41">
        <f t="shared" si="144"/>
        <v>0</v>
      </c>
      <c r="BR122" s="42">
        <f t="shared" si="144"/>
        <v>0</v>
      </c>
      <c r="BS122" s="40">
        <f t="shared" si="144"/>
        <v>0</v>
      </c>
      <c r="BT122" s="41">
        <f t="shared" si="144"/>
        <v>0</v>
      </c>
      <c r="BU122" s="42">
        <f t="shared" si="144"/>
        <v>0</v>
      </c>
      <c r="BV122" s="40">
        <f t="shared" si="144"/>
        <v>0</v>
      </c>
      <c r="BW122" s="41">
        <f t="shared" si="144"/>
        <v>0</v>
      </c>
      <c r="BX122" s="42">
        <f t="shared" si="144"/>
        <v>0</v>
      </c>
      <c r="BY122" s="40">
        <f t="shared" si="144"/>
        <v>0</v>
      </c>
      <c r="BZ122" s="41">
        <f t="shared" si="144"/>
        <v>0</v>
      </c>
      <c r="CA122" s="42">
        <f t="shared" si="144"/>
        <v>0</v>
      </c>
      <c r="CB122" s="40">
        <f t="shared" si="110"/>
        <v>0</v>
      </c>
      <c r="CC122" s="41">
        <f t="shared" si="110"/>
        <v>0</v>
      </c>
      <c r="CD122" s="42">
        <f>+SUM(CD117:CD121)</f>
        <v>0</v>
      </c>
      <c r="CE122" s="40">
        <f t="shared" ref="CE122:DN122" si="145">+SUM(CE117:CE121)</f>
        <v>0</v>
      </c>
      <c r="CF122" s="41">
        <f t="shared" si="145"/>
        <v>0</v>
      </c>
      <c r="CG122" s="42">
        <f t="shared" si="145"/>
        <v>0</v>
      </c>
      <c r="CH122" s="40">
        <f t="shared" si="145"/>
        <v>0</v>
      </c>
      <c r="CI122" s="41">
        <f t="shared" si="145"/>
        <v>0</v>
      </c>
      <c r="CJ122" s="42">
        <f t="shared" si="145"/>
        <v>0</v>
      </c>
      <c r="CK122" s="40">
        <f t="shared" si="145"/>
        <v>0</v>
      </c>
      <c r="CL122" s="41">
        <f t="shared" si="145"/>
        <v>0</v>
      </c>
      <c r="CM122" s="42">
        <f t="shared" si="145"/>
        <v>0</v>
      </c>
      <c r="CN122" s="40">
        <f t="shared" si="145"/>
        <v>0</v>
      </c>
      <c r="CO122" s="41">
        <f t="shared" si="145"/>
        <v>0</v>
      </c>
      <c r="CP122" s="42">
        <f t="shared" si="145"/>
        <v>0</v>
      </c>
      <c r="CQ122" s="40">
        <f t="shared" si="145"/>
        <v>0</v>
      </c>
      <c r="CR122" s="41">
        <f t="shared" si="145"/>
        <v>0</v>
      </c>
      <c r="CS122" s="42">
        <f t="shared" si="145"/>
        <v>0</v>
      </c>
      <c r="CT122" s="40">
        <f t="shared" si="145"/>
        <v>0</v>
      </c>
      <c r="CU122" s="41">
        <f t="shared" si="145"/>
        <v>0</v>
      </c>
      <c r="CV122" s="42">
        <f t="shared" si="145"/>
        <v>0</v>
      </c>
      <c r="CW122" s="40">
        <f t="shared" si="145"/>
        <v>0</v>
      </c>
      <c r="CX122" s="41">
        <f t="shared" si="145"/>
        <v>0</v>
      </c>
      <c r="CY122" s="42">
        <f t="shared" si="145"/>
        <v>0</v>
      </c>
      <c r="CZ122" s="40">
        <f t="shared" si="145"/>
        <v>0</v>
      </c>
      <c r="DA122" s="41">
        <f t="shared" si="145"/>
        <v>0</v>
      </c>
      <c r="DB122" s="42">
        <f t="shared" si="145"/>
        <v>0</v>
      </c>
      <c r="DC122" s="40">
        <f t="shared" si="145"/>
        <v>0</v>
      </c>
      <c r="DD122" s="41">
        <f t="shared" si="145"/>
        <v>0</v>
      </c>
      <c r="DE122" s="42">
        <f t="shared" si="145"/>
        <v>0</v>
      </c>
      <c r="DF122" s="40">
        <f t="shared" si="145"/>
        <v>0</v>
      </c>
      <c r="DG122" s="41">
        <f t="shared" si="145"/>
        <v>0</v>
      </c>
      <c r="DH122" s="42">
        <f t="shared" si="145"/>
        <v>0</v>
      </c>
      <c r="DI122" s="40">
        <f t="shared" si="145"/>
        <v>0</v>
      </c>
      <c r="DJ122" s="41">
        <f t="shared" si="145"/>
        <v>0</v>
      </c>
      <c r="DK122" s="42">
        <f t="shared" si="145"/>
        <v>0</v>
      </c>
      <c r="DL122" s="40">
        <f t="shared" si="145"/>
        <v>0</v>
      </c>
      <c r="DM122" s="41">
        <f t="shared" si="145"/>
        <v>0</v>
      </c>
      <c r="DN122" s="42">
        <f t="shared" si="145"/>
        <v>0</v>
      </c>
      <c r="DO122" s="40">
        <f t="shared" si="111"/>
        <v>0</v>
      </c>
      <c r="DP122" s="41">
        <f t="shared" si="93"/>
        <v>0</v>
      </c>
      <c r="DQ122" s="42">
        <f>+SUM(DQ117:DQ121)</f>
        <v>0</v>
      </c>
    </row>
    <row r="123" spans="2:121" x14ac:dyDescent="0.25">
      <c r="B123" s="182"/>
      <c r="C123" s="174"/>
      <c r="D123" s="82" t="s">
        <v>60</v>
      </c>
      <c r="E123" s="43"/>
      <c r="F123" s="38"/>
      <c r="G123" s="44"/>
      <c r="H123" s="43"/>
      <c r="I123" s="38"/>
      <c r="J123" s="44"/>
      <c r="K123" s="43"/>
      <c r="L123" s="38"/>
      <c r="M123" s="44"/>
      <c r="N123" s="43"/>
      <c r="O123" s="38"/>
      <c r="P123" s="44"/>
      <c r="Q123" s="43"/>
      <c r="R123" s="38"/>
      <c r="S123" s="44"/>
      <c r="T123" s="43"/>
      <c r="U123" s="38"/>
      <c r="V123" s="44"/>
      <c r="W123" s="43"/>
      <c r="X123" s="38"/>
      <c r="Y123" s="44"/>
      <c r="Z123" s="43"/>
      <c r="AA123" s="38"/>
      <c r="AB123" s="44"/>
      <c r="AC123" s="43"/>
      <c r="AD123" s="38"/>
      <c r="AE123" s="44"/>
      <c r="AF123" s="43"/>
      <c r="AG123" s="38"/>
      <c r="AH123" s="44"/>
      <c r="AI123" s="43"/>
      <c r="AJ123" s="38"/>
      <c r="AK123" s="44"/>
      <c r="AL123" s="43"/>
      <c r="AM123" s="38"/>
      <c r="AN123" s="44"/>
      <c r="AO123" s="43">
        <f t="shared" si="109"/>
        <v>0</v>
      </c>
      <c r="AP123" s="38">
        <f t="shared" si="92"/>
        <v>0</v>
      </c>
      <c r="AQ123" s="44"/>
      <c r="AR123" s="43"/>
      <c r="AS123" s="38"/>
      <c r="AT123" s="44"/>
      <c r="AU123" s="43"/>
      <c r="AV123" s="38"/>
      <c r="AW123" s="44"/>
      <c r="AX123" s="43"/>
      <c r="AY123" s="38"/>
      <c r="AZ123" s="44"/>
      <c r="BA123" s="43"/>
      <c r="BB123" s="38"/>
      <c r="BC123" s="44"/>
      <c r="BD123" s="43"/>
      <c r="BE123" s="38"/>
      <c r="BF123" s="44"/>
      <c r="BG123" s="43"/>
      <c r="BH123" s="38"/>
      <c r="BI123" s="44"/>
      <c r="BJ123" s="43"/>
      <c r="BK123" s="38"/>
      <c r="BL123" s="44"/>
      <c r="BM123" s="43"/>
      <c r="BN123" s="38"/>
      <c r="BO123" s="44"/>
      <c r="BP123" s="43"/>
      <c r="BQ123" s="38"/>
      <c r="BR123" s="44"/>
      <c r="BS123" s="43"/>
      <c r="BT123" s="38"/>
      <c r="BU123" s="44"/>
      <c r="BV123" s="43"/>
      <c r="BW123" s="38"/>
      <c r="BX123" s="44"/>
      <c r="BY123" s="43"/>
      <c r="BZ123" s="38"/>
      <c r="CA123" s="44"/>
      <c r="CB123" s="43">
        <f t="shared" si="110"/>
        <v>0</v>
      </c>
      <c r="CC123" s="38">
        <f t="shared" si="110"/>
        <v>0</v>
      </c>
      <c r="CD123" s="44"/>
      <c r="CE123" s="43"/>
      <c r="CF123" s="38"/>
      <c r="CG123" s="44"/>
      <c r="CH123" s="43"/>
      <c r="CI123" s="38"/>
      <c r="CJ123" s="44"/>
      <c r="CK123" s="43"/>
      <c r="CL123" s="38"/>
      <c r="CM123" s="44"/>
      <c r="CN123" s="43"/>
      <c r="CO123" s="38"/>
      <c r="CP123" s="44"/>
      <c r="CQ123" s="43"/>
      <c r="CR123" s="38"/>
      <c r="CS123" s="44"/>
      <c r="CT123" s="43"/>
      <c r="CU123" s="38"/>
      <c r="CV123" s="44"/>
      <c r="CW123" s="43"/>
      <c r="CX123" s="38"/>
      <c r="CY123" s="44"/>
      <c r="CZ123" s="43"/>
      <c r="DA123" s="38"/>
      <c r="DB123" s="44"/>
      <c r="DC123" s="43"/>
      <c r="DD123" s="38"/>
      <c r="DE123" s="44"/>
      <c r="DF123" s="43"/>
      <c r="DG123" s="38"/>
      <c r="DH123" s="44"/>
      <c r="DI123" s="43"/>
      <c r="DJ123" s="38"/>
      <c r="DK123" s="44"/>
      <c r="DL123" s="43"/>
      <c r="DM123" s="38"/>
      <c r="DN123" s="44"/>
      <c r="DO123" s="43">
        <f t="shared" si="111"/>
        <v>0</v>
      </c>
      <c r="DP123" s="38">
        <f t="shared" si="93"/>
        <v>0</v>
      </c>
      <c r="DQ123" s="44"/>
    </row>
    <row r="124" spans="2:121" x14ac:dyDescent="0.25">
      <c r="B124" s="182"/>
      <c r="C124" s="174"/>
      <c r="D124" s="79" t="s">
        <v>61</v>
      </c>
      <c r="E124" s="33"/>
      <c r="F124" s="34"/>
      <c r="G124" s="36">
        <f t="shared" ref="G124" si="146">SUM(E124:F124)</f>
        <v>0</v>
      </c>
      <c r="H124" s="33"/>
      <c r="I124" s="34"/>
      <c r="J124" s="36">
        <v>0</v>
      </c>
      <c r="K124" s="33"/>
      <c r="L124" s="34"/>
      <c r="M124" s="36">
        <v>0</v>
      </c>
      <c r="N124" s="33"/>
      <c r="O124" s="34"/>
      <c r="P124" s="36">
        <v>0</v>
      </c>
      <c r="Q124" s="33"/>
      <c r="R124" s="34"/>
      <c r="S124" s="36">
        <v>0</v>
      </c>
      <c r="T124" s="33">
        <v>0</v>
      </c>
      <c r="U124" s="34">
        <v>0</v>
      </c>
      <c r="V124" s="36">
        <f>SUM(T124:U124)</f>
        <v>0</v>
      </c>
      <c r="W124" s="33">
        <v>0</v>
      </c>
      <c r="X124" s="34">
        <v>0</v>
      </c>
      <c r="Y124" s="36">
        <f>SUM(W124:X124)</f>
        <v>0</v>
      </c>
      <c r="Z124" s="33">
        <v>0</v>
      </c>
      <c r="AA124" s="34">
        <v>0</v>
      </c>
      <c r="AB124" s="36">
        <f>SUM(Z124:AA124)</f>
        <v>0</v>
      </c>
      <c r="AC124" s="33">
        <v>0</v>
      </c>
      <c r="AD124" s="34">
        <v>0</v>
      </c>
      <c r="AE124" s="36">
        <f>SUM(AC124:AD124)</f>
        <v>0</v>
      </c>
      <c r="AF124" s="33">
        <v>0</v>
      </c>
      <c r="AG124" s="34">
        <v>0</v>
      </c>
      <c r="AH124" s="36">
        <f>SUM(AF124:AG124)</f>
        <v>0</v>
      </c>
      <c r="AI124" s="33">
        <v>0</v>
      </c>
      <c r="AJ124" s="34">
        <v>0</v>
      </c>
      <c r="AK124" s="36">
        <f>SUM(AI124:AJ124)</f>
        <v>0</v>
      </c>
      <c r="AL124" s="33">
        <v>0</v>
      </c>
      <c r="AM124" s="34">
        <v>0</v>
      </c>
      <c r="AN124" s="36">
        <f>SUM(AL124:AM124)</f>
        <v>0</v>
      </c>
      <c r="AO124" s="33">
        <f t="shared" si="109"/>
        <v>0</v>
      </c>
      <c r="AP124" s="34">
        <f t="shared" si="92"/>
        <v>0</v>
      </c>
      <c r="AQ124" s="36">
        <f>SUM(AO124:AP124)</f>
        <v>0</v>
      </c>
      <c r="AR124" s="33">
        <v>0</v>
      </c>
      <c r="AS124" s="34">
        <v>0</v>
      </c>
      <c r="AT124" s="36">
        <f>SUM(AR124:AS124)</f>
        <v>0</v>
      </c>
      <c r="AU124" s="33">
        <v>0</v>
      </c>
      <c r="AV124" s="34">
        <v>0</v>
      </c>
      <c r="AW124" s="36">
        <f>SUM(AU124:AV124)</f>
        <v>0</v>
      </c>
      <c r="AX124" s="33">
        <v>0</v>
      </c>
      <c r="AY124" s="34">
        <v>0</v>
      </c>
      <c r="AZ124" s="36">
        <f>SUM(AX124:AY124)</f>
        <v>0</v>
      </c>
      <c r="BA124" s="33">
        <v>0</v>
      </c>
      <c r="BB124" s="34">
        <v>0</v>
      </c>
      <c r="BC124" s="36">
        <f>SUM(BA124:BB124)</f>
        <v>0</v>
      </c>
      <c r="BD124" s="33">
        <v>0</v>
      </c>
      <c r="BE124" s="34">
        <v>0</v>
      </c>
      <c r="BF124" s="36">
        <f>SUM(BD124:BE124)</f>
        <v>0</v>
      </c>
      <c r="BG124" s="33">
        <v>0</v>
      </c>
      <c r="BH124" s="34">
        <v>0</v>
      </c>
      <c r="BI124" s="36">
        <f>SUM(BG124:BH124)</f>
        <v>0</v>
      </c>
      <c r="BJ124" s="33">
        <v>0</v>
      </c>
      <c r="BK124" s="34">
        <v>0</v>
      </c>
      <c r="BL124" s="36">
        <f>SUM(BJ124:BK124)</f>
        <v>0</v>
      </c>
      <c r="BM124" s="33">
        <v>0</v>
      </c>
      <c r="BN124" s="34">
        <v>0</v>
      </c>
      <c r="BO124" s="36">
        <f>SUM(BM124:BN124)</f>
        <v>0</v>
      </c>
      <c r="BP124" s="33">
        <v>0</v>
      </c>
      <c r="BQ124" s="34">
        <v>0</v>
      </c>
      <c r="BR124" s="36">
        <f>SUM(BP124:BQ124)</f>
        <v>0</v>
      </c>
      <c r="BS124" s="33">
        <v>0</v>
      </c>
      <c r="BT124" s="34">
        <v>0</v>
      </c>
      <c r="BU124" s="36">
        <f>SUM(BS124:BT124)</f>
        <v>0</v>
      </c>
      <c r="BV124" s="33">
        <v>0</v>
      </c>
      <c r="BW124" s="34">
        <v>0</v>
      </c>
      <c r="BX124" s="36">
        <f>SUM(BV124:BW124)</f>
        <v>0</v>
      </c>
      <c r="BY124" s="33">
        <v>0</v>
      </c>
      <c r="BZ124" s="34">
        <v>0</v>
      </c>
      <c r="CA124" s="36">
        <f>SUM(BY124:BZ124)</f>
        <v>0</v>
      </c>
      <c r="CB124" s="33">
        <f t="shared" si="110"/>
        <v>0</v>
      </c>
      <c r="CC124" s="34">
        <f t="shared" si="110"/>
        <v>0</v>
      </c>
      <c r="CD124" s="36">
        <f>SUM(CB124:CC124)</f>
        <v>0</v>
      </c>
      <c r="CE124" s="33">
        <v>0</v>
      </c>
      <c r="CF124" s="34">
        <v>0</v>
      </c>
      <c r="CG124" s="36"/>
      <c r="CH124" s="33">
        <v>0</v>
      </c>
      <c r="CI124" s="34">
        <v>0</v>
      </c>
      <c r="CJ124" s="36">
        <f>SUM(CH124:CI124)</f>
        <v>0</v>
      </c>
      <c r="CK124" s="33">
        <v>0</v>
      </c>
      <c r="CL124" s="34">
        <v>0</v>
      </c>
      <c r="CM124" s="36">
        <f>(CK124+CL124)</f>
        <v>0</v>
      </c>
      <c r="CN124" s="33">
        <v>0</v>
      </c>
      <c r="CO124" s="34">
        <v>0</v>
      </c>
      <c r="CP124" s="36">
        <f>(CN124+CO124)</f>
        <v>0</v>
      </c>
      <c r="CQ124" s="33">
        <v>0</v>
      </c>
      <c r="CR124" s="34">
        <v>0</v>
      </c>
      <c r="CS124" s="36">
        <f>SUM(CQ124:CR124)</f>
        <v>0</v>
      </c>
      <c r="CT124" s="33"/>
      <c r="CU124" s="34"/>
      <c r="CV124" s="36"/>
      <c r="CW124" s="33"/>
      <c r="CX124" s="34"/>
      <c r="CY124" s="36"/>
      <c r="CZ124" s="33"/>
      <c r="DA124" s="34"/>
      <c r="DB124" s="36"/>
      <c r="DC124" s="33"/>
      <c r="DD124" s="34"/>
      <c r="DE124" s="36"/>
      <c r="DF124" s="33"/>
      <c r="DG124" s="34"/>
      <c r="DH124" s="36"/>
      <c r="DI124" s="33"/>
      <c r="DJ124" s="34"/>
      <c r="DK124" s="36"/>
      <c r="DL124" s="33"/>
      <c r="DM124" s="34"/>
      <c r="DN124" s="36"/>
      <c r="DO124" s="33">
        <f t="shared" si="111"/>
        <v>0</v>
      </c>
      <c r="DP124" s="34">
        <f t="shared" si="93"/>
        <v>0</v>
      </c>
      <c r="DQ124" s="36">
        <f>SUM(DO124:DP124)</f>
        <v>0</v>
      </c>
    </row>
    <row r="125" spans="2:121" x14ac:dyDescent="0.25">
      <c r="B125" s="182"/>
      <c r="C125" s="174"/>
      <c r="D125" s="80" t="s">
        <v>62</v>
      </c>
      <c r="E125" s="46">
        <f>E124</f>
        <v>0</v>
      </c>
      <c r="F125" s="47">
        <f>F124</f>
        <v>0</v>
      </c>
      <c r="G125" s="53">
        <f>SUM(E125:F125)</f>
        <v>0</v>
      </c>
      <c r="H125" s="46">
        <f>H124</f>
        <v>0</v>
      </c>
      <c r="I125" s="47">
        <f>I124</f>
        <v>0</v>
      </c>
      <c r="J125" s="53">
        <f>SUM(H125:I125)</f>
        <v>0</v>
      </c>
      <c r="K125" s="46">
        <f>K124</f>
        <v>0</v>
      </c>
      <c r="L125" s="47">
        <f>L124</f>
        <v>0</v>
      </c>
      <c r="M125" s="53">
        <f>SUM(K125:L125)</f>
        <v>0</v>
      </c>
      <c r="N125" s="46">
        <f>N124</f>
        <v>0</v>
      </c>
      <c r="O125" s="47">
        <f>O124</f>
        <v>0</v>
      </c>
      <c r="P125" s="53">
        <f>SUM(N125:O125)</f>
        <v>0</v>
      </c>
      <c r="Q125" s="46">
        <f>Q124</f>
        <v>0</v>
      </c>
      <c r="R125" s="47">
        <f>R124</f>
        <v>0</v>
      </c>
      <c r="S125" s="53">
        <f>SUM(Q125:R125)</f>
        <v>0</v>
      </c>
      <c r="T125" s="46">
        <f>T124</f>
        <v>0</v>
      </c>
      <c r="U125" s="47">
        <f>U124</f>
        <v>0</v>
      </c>
      <c r="V125" s="53">
        <f>SUM(T125:U125)</f>
        <v>0</v>
      </c>
      <c r="W125" s="46">
        <f>W124</f>
        <v>0</v>
      </c>
      <c r="X125" s="47">
        <f>X124</f>
        <v>0</v>
      </c>
      <c r="Y125" s="53">
        <f>SUM(W125:X125)</f>
        <v>0</v>
      </c>
      <c r="Z125" s="46">
        <f>Z124</f>
        <v>0</v>
      </c>
      <c r="AA125" s="47">
        <f>AA124</f>
        <v>0</v>
      </c>
      <c r="AB125" s="53">
        <f>SUM(Z125:AA125)</f>
        <v>0</v>
      </c>
      <c r="AC125" s="46">
        <f>AC124</f>
        <v>0</v>
      </c>
      <c r="AD125" s="47">
        <f>AD124</f>
        <v>0</v>
      </c>
      <c r="AE125" s="53">
        <f>SUM(AC125:AD125)</f>
        <v>0</v>
      </c>
      <c r="AF125" s="46">
        <f>AF124</f>
        <v>0</v>
      </c>
      <c r="AG125" s="47">
        <f>AG124</f>
        <v>0</v>
      </c>
      <c r="AH125" s="53">
        <f>SUM(AF125:AG125)</f>
        <v>0</v>
      </c>
      <c r="AI125" s="46">
        <f>AI124</f>
        <v>0</v>
      </c>
      <c r="AJ125" s="47">
        <f>AJ124</f>
        <v>0</v>
      </c>
      <c r="AK125" s="53">
        <f>SUM(AI125:AJ125)</f>
        <v>0</v>
      </c>
      <c r="AL125" s="46">
        <f>AL124</f>
        <v>0</v>
      </c>
      <c r="AM125" s="47">
        <f>AM124</f>
        <v>0</v>
      </c>
      <c r="AN125" s="53">
        <f>SUM(AL125:AM125)</f>
        <v>0</v>
      </c>
      <c r="AO125" s="46">
        <f t="shared" si="109"/>
        <v>0</v>
      </c>
      <c r="AP125" s="47">
        <f t="shared" ref="AP125:AP188" si="147">F125+I125+L125+O125+R125+U125+X125+AA125+AD125+AG125+AJ125+AM125</f>
        <v>0</v>
      </c>
      <c r="AQ125" s="53">
        <f>SUM(AO125:AP125)</f>
        <v>0</v>
      </c>
      <c r="AR125" s="46">
        <f>AR124</f>
        <v>0</v>
      </c>
      <c r="AS125" s="47">
        <f>AS124</f>
        <v>0</v>
      </c>
      <c r="AT125" s="53">
        <f>SUM(AR125:AS125)</f>
        <v>0</v>
      </c>
      <c r="AU125" s="46">
        <f>AU124</f>
        <v>0</v>
      </c>
      <c r="AV125" s="47">
        <f>AV124</f>
        <v>0</v>
      </c>
      <c r="AW125" s="53">
        <f>SUM(AU125:AV125)</f>
        <v>0</v>
      </c>
      <c r="AX125" s="46">
        <f>AX124</f>
        <v>0</v>
      </c>
      <c r="AY125" s="47">
        <f>AY124</f>
        <v>0</v>
      </c>
      <c r="AZ125" s="53">
        <f>SUM(AX125:AY125)</f>
        <v>0</v>
      </c>
      <c r="BA125" s="46">
        <f>BA124</f>
        <v>0</v>
      </c>
      <c r="BB125" s="47">
        <f>BB124</f>
        <v>0</v>
      </c>
      <c r="BC125" s="53">
        <f>SUM(BA125:BB125)</f>
        <v>0</v>
      </c>
      <c r="BD125" s="46">
        <f>BD124</f>
        <v>0</v>
      </c>
      <c r="BE125" s="47">
        <f>BE124</f>
        <v>0</v>
      </c>
      <c r="BF125" s="53">
        <f>SUM(BD125:BE125)</f>
        <v>0</v>
      </c>
      <c r="BG125" s="46">
        <f>BG124</f>
        <v>0</v>
      </c>
      <c r="BH125" s="47">
        <f>BH124</f>
        <v>0</v>
      </c>
      <c r="BI125" s="53">
        <f>SUM(BG125:BH125)</f>
        <v>0</v>
      </c>
      <c r="BJ125" s="46">
        <f>BJ124</f>
        <v>0</v>
      </c>
      <c r="BK125" s="47">
        <f>BK124</f>
        <v>0</v>
      </c>
      <c r="BL125" s="53">
        <f>SUM(BJ125:BK125)</f>
        <v>0</v>
      </c>
      <c r="BM125" s="46">
        <f>BM124</f>
        <v>0</v>
      </c>
      <c r="BN125" s="47">
        <f>BN124</f>
        <v>0</v>
      </c>
      <c r="BO125" s="53">
        <f>SUM(BM125:BN125)</f>
        <v>0</v>
      </c>
      <c r="BP125" s="46">
        <f>BP124</f>
        <v>0</v>
      </c>
      <c r="BQ125" s="47">
        <f>BQ124</f>
        <v>0</v>
      </c>
      <c r="BR125" s="53">
        <f>SUM(BP125:BQ125)</f>
        <v>0</v>
      </c>
      <c r="BS125" s="46">
        <f>BS124</f>
        <v>0</v>
      </c>
      <c r="BT125" s="47">
        <f>BT124</f>
        <v>0</v>
      </c>
      <c r="BU125" s="53">
        <f>SUM(BS125:BT125)</f>
        <v>0</v>
      </c>
      <c r="BV125" s="46">
        <f>BV124</f>
        <v>0</v>
      </c>
      <c r="BW125" s="47">
        <f>BW124</f>
        <v>0</v>
      </c>
      <c r="BX125" s="53">
        <f>SUM(BV125:BW125)</f>
        <v>0</v>
      </c>
      <c r="BY125" s="46">
        <f>BY124</f>
        <v>0</v>
      </c>
      <c r="BZ125" s="47">
        <f>BZ124</f>
        <v>0</v>
      </c>
      <c r="CA125" s="53">
        <f>SUM(BY125:BZ125)</f>
        <v>0</v>
      </c>
      <c r="CB125" s="46">
        <f t="shared" si="110"/>
        <v>0</v>
      </c>
      <c r="CC125" s="47">
        <f t="shared" si="110"/>
        <v>0</v>
      </c>
      <c r="CD125" s="53">
        <f>SUM(CB125:CC125)</f>
        <v>0</v>
      </c>
      <c r="CE125" s="46">
        <f>CE124</f>
        <v>0</v>
      </c>
      <c r="CF125" s="47">
        <f>CF124</f>
        <v>0</v>
      </c>
      <c r="CG125" s="53">
        <f>SUM(CE125:CF125)</f>
        <v>0</v>
      </c>
      <c r="CH125" s="46">
        <f>CH124</f>
        <v>0</v>
      </c>
      <c r="CI125" s="47">
        <f>CI124</f>
        <v>0</v>
      </c>
      <c r="CJ125" s="53">
        <f>SUM(CH125:CI125)</f>
        <v>0</v>
      </c>
      <c r="CK125" s="46">
        <f>CK124</f>
        <v>0</v>
      </c>
      <c r="CL125" s="47">
        <f>CL124</f>
        <v>0</v>
      </c>
      <c r="CM125" s="53">
        <f>SUM(CK125:CL125)</f>
        <v>0</v>
      </c>
      <c r="CN125" s="46">
        <f>CN124</f>
        <v>0</v>
      </c>
      <c r="CO125" s="47">
        <f>CO124</f>
        <v>0</v>
      </c>
      <c r="CP125" s="53">
        <f>SUM(CN125:CO125)</f>
        <v>0</v>
      </c>
      <c r="CQ125" s="46">
        <f>CQ124</f>
        <v>0</v>
      </c>
      <c r="CR125" s="47">
        <f>CR124</f>
        <v>0</v>
      </c>
      <c r="CS125" s="53">
        <f>SUM(CQ125:CR125)</f>
        <v>0</v>
      </c>
      <c r="CT125" s="46">
        <f>CT124</f>
        <v>0</v>
      </c>
      <c r="CU125" s="47">
        <f>CU124</f>
        <v>0</v>
      </c>
      <c r="CV125" s="53">
        <f>SUM(CT125:CU125)</f>
        <v>0</v>
      </c>
      <c r="CW125" s="46">
        <f>CW124</f>
        <v>0</v>
      </c>
      <c r="CX125" s="47">
        <f>CX124</f>
        <v>0</v>
      </c>
      <c r="CY125" s="53">
        <f>SUM(CW125:CX125)</f>
        <v>0</v>
      </c>
      <c r="CZ125" s="46">
        <f>CZ124</f>
        <v>0</v>
      </c>
      <c r="DA125" s="47">
        <f>DA124</f>
        <v>0</v>
      </c>
      <c r="DB125" s="53">
        <f>SUM(CZ125:DA125)</f>
        <v>0</v>
      </c>
      <c r="DC125" s="46">
        <f>DC124</f>
        <v>0</v>
      </c>
      <c r="DD125" s="47">
        <f>DD124</f>
        <v>0</v>
      </c>
      <c r="DE125" s="53">
        <f>SUM(DC125:DD125)</f>
        <v>0</v>
      </c>
      <c r="DF125" s="46">
        <f>DF124</f>
        <v>0</v>
      </c>
      <c r="DG125" s="47">
        <f>DG124</f>
        <v>0</v>
      </c>
      <c r="DH125" s="53">
        <f>SUM(DF125:DG125)</f>
        <v>0</v>
      </c>
      <c r="DI125" s="46">
        <f>DI124</f>
        <v>0</v>
      </c>
      <c r="DJ125" s="47">
        <f>DJ124</f>
        <v>0</v>
      </c>
      <c r="DK125" s="53">
        <f>SUM(DI125:DJ125)</f>
        <v>0</v>
      </c>
      <c r="DL125" s="46">
        <f>DL124</f>
        <v>0</v>
      </c>
      <c r="DM125" s="47">
        <f>DM124</f>
        <v>0</v>
      </c>
      <c r="DN125" s="53">
        <f>SUM(DL125:DM125)</f>
        <v>0</v>
      </c>
      <c r="DO125" s="46">
        <f t="shared" si="111"/>
        <v>0</v>
      </c>
      <c r="DP125" s="47">
        <f t="shared" ref="DP125:DP188" si="148">CF125+CI125+CL125+CO125+CR125+CU125+CX125+DA125+DD125+DG125+DJ125+DM125</f>
        <v>0</v>
      </c>
      <c r="DQ125" s="53">
        <f>SUM(DO125:DP125)</f>
        <v>0</v>
      </c>
    </row>
    <row r="126" spans="2:121" s="85" customFormat="1" ht="19.5" thickBot="1" x14ac:dyDescent="0.35">
      <c r="B126" s="182"/>
      <c r="C126" s="175"/>
      <c r="D126" s="84" t="s">
        <v>70</v>
      </c>
      <c r="E126" s="49">
        <f t="shared" ref="E126:AN126" si="149">+E122+E115+E125</f>
        <v>1613289.4070000001</v>
      </c>
      <c r="F126" s="50">
        <f t="shared" si="149"/>
        <v>0</v>
      </c>
      <c r="G126" s="51">
        <f t="shared" si="149"/>
        <v>1613289.4070000001</v>
      </c>
      <c r="H126" s="49">
        <f t="shared" si="149"/>
        <v>1851568.45946</v>
      </c>
      <c r="I126" s="50">
        <f t="shared" si="149"/>
        <v>0</v>
      </c>
      <c r="J126" s="51">
        <f t="shared" si="149"/>
        <v>0</v>
      </c>
      <c r="K126" s="49">
        <f t="shared" si="149"/>
        <v>2181762.7850000001</v>
      </c>
      <c r="L126" s="50">
        <f t="shared" si="149"/>
        <v>45816.745999999999</v>
      </c>
      <c r="M126" s="51">
        <f t="shared" si="149"/>
        <v>2227579.531</v>
      </c>
      <c r="N126" s="49">
        <f t="shared" si="149"/>
        <v>2430105.7200000002</v>
      </c>
      <c r="O126" s="50">
        <f t="shared" si="149"/>
        <v>0</v>
      </c>
      <c r="P126" s="51">
        <f t="shared" si="149"/>
        <v>0</v>
      </c>
      <c r="Q126" s="49">
        <f t="shared" si="149"/>
        <v>1841103.0320000001</v>
      </c>
      <c r="R126" s="50">
        <f t="shared" si="149"/>
        <v>0</v>
      </c>
      <c r="S126" s="51">
        <f t="shared" si="149"/>
        <v>0</v>
      </c>
      <c r="T126" s="49">
        <f t="shared" si="149"/>
        <v>1999099.2039999999</v>
      </c>
      <c r="U126" s="50">
        <f t="shared" si="149"/>
        <v>86947.4</v>
      </c>
      <c r="V126" s="51">
        <f t="shared" si="149"/>
        <v>86947.4</v>
      </c>
      <c r="W126" s="49">
        <f t="shared" si="149"/>
        <v>2097169.4219999998</v>
      </c>
      <c r="X126" s="50">
        <f t="shared" si="149"/>
        <v>0</v>
      </c>
      <c r="Y126" s="51">
        <f t="shared" si="149"/>
        <v>2097169.4219999998</v>
      </c>
      <c r="Z126" s="49">
        <f t="shared" si="149"/>
        <v>2151026.432</v>
      </c>
      <c r="AA126" s="50">
        <f t="shared" si="149"/>
        <v>70439.046000000002</v>
      </c>
      <c r="AB126" s="51">
        <f t="shared" si="149"/>
        <v>2221465.4780000001</v>
      </c>
      <c r="AC126" s="49">
        <f t="shared" si="149"/>
        <v>2103464.227</v>
      </c>
      <c r="AD126" s="50">
        <f t="shared" si="149"/>
        <v>170871.641</v>
      </c>
      <c r="AE126" s="51">
        <f t="shared" si="149"/>
        <v>2274335.8679999998</v>
      </c>
      <c r="AF126" s="49">
        <f t="shared" si="149"/>
        <v>1678449.365</v>
      </c>
      <c r="AG126" s="50">
        <f t="shared" si="149"/>
        <v>82841.41</v>
      </c>
      <c r="AH126" s="51">
        <f t="shared" si="149"/>
        <v>1761290.7749999999</v>
      </c>
      <c r="AI126" s="49">
        <f t="shared" si="149"/>
        <v>1910076.1600000001</v>
      </c>
      <c r="AJ126" s="50">
        <f t="shared" si="149"/>
        <v>0</v>
      </c>
      <c r="AK126" s="51">
        <f t="shared" si="149"/>
        <v>1910076.1600000001</v>
      </c>
      <c r="AL126" s="49">
        <f t="shared" si="149"/>
        <v>2278795.9091599998</v>
      </c>
      <c r="AM126" s="50">
        <f t="shared" si="149"/>
        <v>82847</v>
      </c>
      <c r="AN126" s="51">
        <f t="shared" si="149"/>
        <v>2361642.9091599998</v>
      </c>
      <c r="AO126" s="49">
        <f t="shared" si="109"/>
        <v>24135910.122619998</v>
      </c>
      <c r="AP126" s="50">
        <f t="shared" si="147"/>
        <v>539763.24300000002</v>
      </c>
      <c r="AQ126" s="51">
        <f>+AQ122+AQ115+AQ125</f>
        <v>22448093.834619999</v>
      </c>
      <c r="AR126" s="49">
        <f t="shared" ref="AR126:CA126" si="150">+AR122+AR115+AR125</f>
        <v>2781534.111</v>
      </c>
      <c r="AS126" s="50">
        <f t="shared" si="150"/>
        <v>273017.78029999998</v>
      </c>
      <c r="AT126" s="51">
        <f t="shared" si="150"/>
        <v>2507830.2710000002</v>
      </c>
      <c r="AU126" s="49">
        <f t="shared" si="150"/>
        <v>1800902.0460000001</v>
      </c>
      <c r="AV126" s="50">
        <f t="shared" si="150"/>
        <v>0</v>
      </c>
      <c r="AW126" s="51">
        <f t="shared" si="150"/>
        <v>1800902.0460000001</v>
      </c>
      <c r="AX126" s="49">
        <f t="shared" si="150"/>
        <v>1582633.973</v>
      </c>
      <c r="AY126" s="50">
        <f t="shared" si="150"/>
        <v>62261.64342</v>
      </c>
      <c r="AZ126" s="51">
        <f t="shared" si="150"/>
        <v>1644895.6164200001</v>
      </c>
      <c r="BA126" s="49">
        <f t="shared" si="150"/>
        <v>1757645.3430000001</v>
      </c>
      <c r="BB126" s="50">
        <f t="shared" si="150"/>
        <v>112584.38529999999</v>
      </c>
      <c r="BC126" s="51">
        <f t="shared" si="150"/>
        <v>1870229.7283000001</v>
      </c>
      <c r="BD126" s="49">
        <f t="shared" si="150"/>
        <v>1798539.3019999999</v>
      </c>
      <c r="BE126" s="50">
        <f t="shared" si="150"/>
        <v>25332.7</v>
      </c>
      <c r="BF126" s="51">
        <f t="shared" si="150"/>
        <v>1823872.0019999999</v>
      </c>
      <c r="BG126" s="49">
        <f t="shared" si="150"/>
        <v>1817994.831</v>
      </c>
      <c r="BH126" s="50">
        <f t="shared" si="150"/>
        <v>0</v>
      </c>
      <c r="BI126" s="51">
        <f t="shared" si="150"/>
        <v>1817994.831</v>
      </c>
      <c r="BJ126" s="49">
        <f t="shared" si="150"/>
        <v>1978346.4069999999</v>
      </c>
      <c r="BK126" s="50">
        <f t="shared" si="150"/>
        <v>93346.466280000008</v>
      </c>
      <c r="BL126" s="51">
        <f t="shared" si="150"/>
        <v>2071692.8732799999</v>
      </c>
      <c r="BM126" s="49">
        <f t="shared" si="150"/>
        <v>1791033.6610000001</v>
      </c>
      <c r="BN126" s="50">
        <f t="shared" si="150"/>
        <v>127377.34880000001</v>
      </c>
      <c r="BO126" s="51">
        <f t="shared" si="150"/>
        <v>1918411.0098000001</v>
      </c>
      <c r="BP126" s="49">
        <f t="shared" si="150"/>
        <v>895724.80630000005</v>
      </c>
      <c r="BQ126" s="50">
        <f t="shared" si="150"/>
        <v>0</v>
      </c>
      <c r="BR126" s="51">
        <f t="shared" si="150"/>
        <v>895724.80630000005</v>
      </c>
      <c r="BS126" s="49">
        <f t="shared" si="150"/>
        <v>2430191.8119999999</v>
      </c>
      <c r="BT126" s="50">
        <f t="shared" si="150"/>
        <v>133581.46038</v>
      </c>
      <c r="BU126" s="51">
        <f t="shared" si="150"/>
        <v>2563773.27238</v>
      </c>
      <c r="BV126" s="49">
        <f t="shared" si="150"/>
        <v>1914252.676</v>
      </c>
      <c r="BW126" s="50">
        <f t="shared" si="150"/>
        <v>0</v>
      </c>
      <c r="BX126" s="51">
        <f t="shared" si="150"/>
        <v>1914252.676</v>
      </c>
      <c r="BY126" s="49">
        <f t="shared" si="150"/>
        <v>1786987.4580000001</v>
      </c>
      <c r="BZ126" s="50">
        <f t="shared" si="150"/>
        <v>86292.821292199995</v>
      </c>
      <c r="CA126" s="51">
        <f t="shared" si="150"/>
        <v>1873280.2792922</v>
      </c>
      <c r="CB126" s="49">
        <f t="shared" si="110"/>
        <v>22335786.4263</v>
      </c>
      <c r="CC126" s="50">
        <f t="shared" si="110"/>
        <v>913794.60577219992</v>
      </c>
      <c r="CD126" s="51">
        <f>+CD122+CD115+CD125</f>
        <v>22702859.411772199</v>
      </c>
      <c r="CE126" s="49">
        <f t="shared" ref="CE126:DN126" si="151">+CE122+CE115+CE125</f>
        <v>1623653.1410000001</v>
      </c>
      <c r="CF126" s="50">
        <f t="shared" si="151"/>
        <v>80897.177519999997</v>
      </c>
      <c r="CG126" s="51">
        <f t="shared" si="151"/>
        <v>1704550.31852</v>
      </c>
      <c r="CH126" s="49">
        <f t="shared" si="151"/>
        <v>1950075.4850000001</v>
      </c>
      <c r="CI126" s="50">
        <f t="shared" si="151"/>
        <v>131969.53529999999</v>
      </c>
      <c r="CJ126" s="51">
        <f t="shared" si="151"/>
        <v>2082045.0203</v>
      </c>
      <c r="CK126" s="49">
        <f t="shared" si="151"/>
        <v>1822175.5109999999</v>
      </c>
      <c r="CL126" s="50">
        <f t="shared" si="151"/>
        <v>79496.14</v>
      </c>
      <c r="CM126" s="51">
        <f t="shared" si="151"/>
        <v>1901671.6509999998</v>
      </c>
      <c r="CN126" s="49">
        <f t="shared" si="151"/>
        <v>1875055.656</v>
      </c>
      <c r="CO126" s="50">
        <f t="shared" si="151"/>
        <v>0</v>
      </c>
      <c r="CP126" s="51">
        <f t="shared" si="151"/>
        <v>1875055.656</v>
      </c>
      <c r="CQ126" s="49">
        <f t="shared" si="151"/>
        <v>1864524.852</v>
      </c>
      <c r="CR126" s="50">
        <f t="shared" si="151"/>
        <v>82664.600000000006</v>
      </c>
      <c r="CS126" s="51">
        <f t="shared" si="151"/>
        <v>1947189.452</v>
      </c>
      <c r="CT126" s="49">
        <f t="shared" si="151"/>
        <v>0</v>
      </c>
      <c r="CU126" s="50">
        <f t="shared" si="151"/>
        <v>0</v>
      </c>
      <c r="CV126" s="51">
        <f t="shared" si="151"/>
        <v>0</v>
      </c>
      <c r="CW126" s="49">
        <f t="shared" si="151"/>
        <v>0</v>
      </c>
      <c r="CX126" s="50">
        <f t="shared" si="151"/>
        <v>0</v>
      </c>
      <c r="CY126" s="51">
        <f t="shared" si="151"/>
        <v>0</v>
      </c>
      <c r="CZ126" s="49">
        <f t="shared" si="151"/>
        <v>0</v>
      </c>
      <c r="DA126" s="50">
        <f t="shared" si="151"/>
        <v>0</v>
      </c>
      <c r="DB126" s="51">
        <f t="shared" si="151"/>
        <v>0</v>
      </c>
      <c r="DC126" s="49">
        <f t="shared" si="151"/>
        <v>0</v>
      </c>
      <c r="DD126" s="50">
        <f t="shared" si="151"/>
        <v>0</v>
      </c>
      <c r="DE126" s="51">
        <f t="shared" si="151"/>
        <v>0</v>
      </c>
      <c r="DF126" s="49">
        <f t="shared" si="151"/>
        <v>0</v>
      </c>
      <c r="DG126" s="50">
        <f t="shared" si="151"/>
        <v>0</v>
      </c>
      <c r="DH126" s="51">
        <f t="shared" si="151"/>
        <v>0</v>
      </c>
      <c r="DI126" s="49">
        <f t="shared" si="151"/>
        <v>0</v>
      </c>
      <c r="DJ126" s="50">
        <f t="shared" si="151"/>
        <v>0</v>
      </c>
      <c r="DK126" s="51">
        <f t="shared" si="151"/>
        <v>0</v>
      </c>
      <c r="DL126" s="49">
        <f t="shared" si="151"/>
        <v>0</v>
      </c>
      <c r="DM126" s="50">
        <f t="shared" si="151"/>
        <v>0</v>
      </c>
      <c r="DN126" s="51">
        <f t="shared" si="151"/>
        <v>0</v>
      </c>
      <c r="DO126" s="49">
        <f t="shared" si="111"/>
        <v>9135484.6449999996</v>
      </c>
      <c r="DP126" s="50">
        <f t="shared" si="148"/>
        <v>375027.45282000001</v>
      </c>
      <c r="DQ126" s="51">
        <f>+DQ122+DQ115+DQ125</f>
        <v>9510512.0978199989</v>
      </c>
    </row>
    <row r="127" spans="2:121" x14ac:dyDescent="0.25">
      <c r="B127" s="182"/>
      <c r="C127" s="173" t="s">
        <v>32</v>
      </c>
      <c r="D127" s="86" t="s">
        <v>48</v>
      </c>
      <c r="E127" s="43"/>
      <c r="F127" s="38"/>
      <c r="G127" s="44"/>
      <c r="H127" s="43"/>
      <c r="I127" s="38"/>
      <c r="J127" s="44"/>
      <c r="K127" s="43"/>
      <c r="L127" s="38"/>
      <c r="M127" s="44"/>
      <c r="N127" s="43"/>
      <c r="O127" s="38"/>
      <c r="P127" s="44"/>
      <c r="Q127" s="43"/>
      <c r="R127" s="38"/>
      <c r="S127" s="44"/>
      <c r="T127" s="43"/>
      <c r="U127" s="38"/>
      <c r="V127" s="44"/>
      <c r="W127" s="43"/>
      <c r="X127" s="38"/>
      <c r="Y127" s="44"/>
      <c r="Z127" s="43"/>
      <c r="AA127" s="38"/>
      <c r="AB127" s="44"/>
      <c r="AC127" s="43"/>
      <c r="AD127" s="38"/>
      <c r="AE127" s="44"/>
      <c r="AF127" s="43"/>
      <c r="AG127" s="38"/>
      <c r="AH127" s="44"/>
      <c r="AI127" s="43"/>
      <c r="AJ127" s="38"/>
      <c r="AK127" s="44"/>
      <c r="AL127" s="43"/>
      <c r="AM127" s="38"/>
      <c r="AN127" s="44"/>
      <c r="AO127" s="43">
        <f t="shared" si="109"/>
        <v>0</v>
      </c>
      <c r="AP127" s="38">
        <f t="shared" si="147"/>
        <v>0</v>
      </c>
      <c r="AQ127" s="44"/>
      <c r="AR127" s="43"/>
      <c r="AS127" s="38"/>
      <c r="AT127" s="44"/>
      <c r="AU127" s="43"/>
      <c r="AV127" s="38"/>
      <c r="AW127" s="44"/>
      <c r="AX127" s="43"/>
      <c r="AY127" s="38"/>
      <c r="AZ127" s="44"/>
      <c r="BA127" s="43"/>
      <c r="BB127" s="38"/>
      <c r="BC127" s="44"/>
      <c r="BD127" s="43"/>
      <c r="BE127" s="38"/>
      <c r="BF127" s="44"/>
      <c r="BG127" s="43"/>
      <c r="BH127" s="38"/>
      <c r="BI127" s="44"/>
      <c r="BJ127" s="43"/>
      <c r="BK127" s="38"/>
      <c r="BL127" s="44"/>
      <c r="BM127" s="43"/>
      <c r="BN127" s="38"/>
      <c r="BO127" s="44"/>
      <c r="BP127" s="43"/>
      <c r="BQ127" s="38"/>
      <c r="BR127" s="44"/>
      <c r="BS127" s="43"/>
      <c r="BT127" s="38"/>
      <c r="BU127" s="44"/>
      <c r="BV127" s="43"/>
      <c r="BW127" s="38"/>
      <c r="BX127" s="44"/>
      <c r="BY127" s="43"/>
      <c r="BZ127" s="38"/>
      <c r="CA127" s="44"/>
      <c r="CB127" s="43">
        <f t="shared" si="110"/>
        <v>0</v>
      </c>
      <c r="CC127" s="38">
        <f t="shared" si="110"/>
        <v>0</v>
      </c>
      <c r="CD127" s="44"/>
      <c r="CE127" s="43"/>
      <c r="CF127" s="38"/>
      <c r="CG127" s="44"/>
      <c r="CH127" s="43"/>
      <c r="CI127" s="38"/>
      <c r="CJ127" s="44"/>
      <c r="CK127" s="43"/>
      <c r="CL127" s="38"/>
      <c r="CM127" s="44"/>
      <c r="CN127" s="43"/>
      <c r="CO127" s="38"/>
      <c r="CP127" s="44"/>
      <c r="CQ127" s="43"/>
      <c r="CR127" s="38"/>
      <c r="CS127" s="44"/>
      <c r="CT127" s="43"/>
      <c r="CU127" s="38"/>
      <c r="CV127" s="44"/>
      <c r="CW127" s="43"/>
      <c r="CX127" s="38"/>
      <c r="CY127" s="44"/>
      <c r="CZ127" s="43"/>
      <c r="DA127" s="38"/>
      <c r="DB127" s="44"/>
      <c r="DC127" s="43"/>
      <c r="DD127" s="38"/>
      <c r="DE127" s="44"/>
      <c r="DF127" s="43"/>
      <c r="DG127" s="38"/>
      <c r="DH127" s="44"/>
      <c r="DI127" s="43"/>
      <c r="DJ127" s="38"/>
      <c r="DK127" s="44"/>
      <c r="DL127" s="43"/>
      <c r="DM127" s="38"/>
      <c r="DN127" s="44"/>
      <c r="DO127" s="43">
        <f t="shared" si="111"/>
        <v>0</v>
      </c>
      <c r="DP127" s="38">
        <f t="shared" si="148"/>
        <v>0</v>
      </c>
      <c r="DQ127" s="44"/>
    </row>
    <row r="128" spans="2:121" x14ac:dyDescent="0.25">
      <c r="B128" s="182"/>
      <c r="C128" s="174"/>
      <c r="D128" s="79" t="s">
        <v>49</v>
      </c>
      <c r="E128" s="33"/>
      <c r="F128" s="34"/>
      <c r="G128" s="36">
        <f t="shared" ref="G128:G130" si="152">SUM(E128:F128)</f>
        <v>0</v>
      </c>
      <c r="H128" s="33"/>
      <c r="I128" s="34"/>
      <c r="J128" s="36">
        <f>SUM(H129,I128)</f>
        <v>0</v>
      </c>
      <c r="K128" s="33"/>
      <c r="L128" s="34"/>
      <c r="M128" s="36">
        <f>SUM(K129,L128)</f>
        <v>0</v>
      </c>
      <c r="N128" s="33"/>
      <c r="O128" s="34"/>
      <c r="P128" s="36">
        <f>SUM(N129,O128)</f>
        <v>0</v>
      </c>
      <c r="Q128" s="33"/>
      <c r="R128" s="34"/>
      <c r="S128" s="36">
        <f>SUM(Q129,R128)</f>
        <v>0</v>
      </c>
      <c r="T128" s="33"/>
      <c r="U128" s="34"/>
      <c r="V128" s="36">
        <f>SUM(T129,U128)</f>
        <v>0</v>
      </c>
      <c r="W128" s="33"/>
      <c r="X128" s="34"/>
      <c r="Y128" s="36">
        <f>SUM(W129,X128)</f>
        <v>0</v>
      </c>
      <c r="Z128" s="33"/>
      <c r="AA128" s="34"/>
      <c r="AB128" s="36">
        <f>SUM(Z128,AA128)</f>
        <v>0</v>
      </c>
      <c r="AC128" s="33"/>
      <c r="AD128" s="34"/>
      <c r="AE128" s="36">
        <f>SUM(AC128,AD128)</f>
        <v>0</v>
      </c>
      <c r="AF128" s="33"/>
      <c r="AG128" s="34"/>
      <c r="AH128" s="36">
        <f>SUM(AF128,AG128)</f>
        <v>0</v>
      </c>
      <c r="AI128" s="33"/>
      <c r="AJ128" s="34"/>
      <c r="AK128" s="36">
        <f>SUM(AI128,AJ128)</f>
        <v>0</v>
      </c>
      <c r="AL128" s="33"/>
      <c r="AM128" s="34"/>
      <c r="AN128" s="36">
        <f>SUM(AL128,AM128)</f>
        <v>0</v>
      </c>
      <c r="AO128" s="33">
        <f t="shared" si="109"/>
        <v>0</v>
      </c>
      <c r="AP128" s="34">
        <f t="shared" si="147"/>
        <v>0</v>
      </c>
      <c r="AQ128" s="36">
        <f>SUM(AO128,AP128)</f>
        <v>0</v>
      </c>
      <c r="AR128" s="33"/>
      <c r="AS128" s="34"/>
      <c r="AT128" s="36">
        <f>SUM(AR128,AS128)</f>
        <v>0</v>
      </c>
      <c r="AU128" s="33"/>
      <c r="AV128" s="34"/>
      <c r="AW128" s="36">
        <f>SUM(AU128,AV128)</f>
        <v>0</v>
      </c>
      <c r="AX128" s="33"/>
      <c r="AY128" s="34"/>
      <c r="AZ128" s="36">
        <f>SUM(AX128,AY128)</f>
        <v>0</v>
      </c>
      <c r="BA128" s="33"/>
      <c r="BB128" s="34"/>
      <c r="BC128" s="36">
        <f>SUM(BA128,BB128)</f>
        <v>0</v>
      </c>
      <c r="BD128" s="33"/>
      <c r="BE128" s="34"/>
      <c r="BF128" s="36">
        <f>SUM(BD128,BE128)</f>
        <v>0</v>
      </c>
      <c r="BG128" s="33"/>
      <c r="BH128" s="34"/>
      <c r="BI128" s="36">
        <f>SUM(BG128,BH128)</f>
        <v>0</v>
      </c>
      <c r="BJ128" s="33"/>
      <c r="BK128" s="34"/>
      <c r="BL128" s="36">
        <f>SUM(BJ128,BK128)</f>
        <v>0</v>
      </c>
      <c r="BM128" s="33"/>
      <c r="BN128" s="34"/>
      <c r="BO128" s="36">
        <f>SUM(BM128,BN128)</f>
        <v>0</v>
      </c>
      <c r="BP128" s="33"/>
      <c r="BQ128" s="34"/>
      <c r="BR128" s="36">
        <f>SUM(BP128,BQ128)</f>
        <v>0</v>
      </c>
      <c r="BS128" s="33"/>
      <c r="BT128" s="34"/>
      <c r="BU128" s="36">
        <f>SUM(BS128,BT128)</f>
        <v>0</v>
      </c>
      <c r="BV128" s="33"/>
      <c r="BW128" s="34"/>
      <c r="BX128" s="36">
        <f>SUM(BV128,BW128)</f>
        <v>0</v>
      </c>
      <c r="BY128" s="33"/>
      <c r="BZ128" s="34"/>
      <c r="CA128" s="36">
        <f>SUM(BY128,BZ128)</f>
        <v>0</v>
      </c>
      <c r="CB128" s="33">
        <f t="shared" si="110"/>
        <v>0</v>
      </c>
      <c r="CC128" s="34">
        <f t="shared" si="110"/>
        <v>0</v>
      </c>
      <c r="CD128" s="36">
        <f>SUM(CB128,CC128)</f>
        <v>0</v>
      </c>
      <c r="CE128" s="33">
        <v>0</v>
      </c>
      <c r="CF128" s="34">
        <v>0</v>
      </c>
      <c r="CG128" s="36">
        <f>SUM(CE128,CF128)</f>
        <v>0</v>
      </c>
      <c r="CH128" s="33">
        <v>0</v>
      </c>
      <c r="CI128" s="34">
        <v>0</v>
      </c>
      <c r="CJ128" s="36">
        <f>SUM(CH128,CI128)</f>
        <v>0</v>
      </c>
      <c r="CK128" s="33">
        <v>0</v>
      </c>
      <c r="CL128" s="34">
        <v>0</v>
      </c>
      <c r="CM128" s="36">
        <f>SUM(CK128,CL128)</f>
        <v>0</v>
      </c>
      <c r="CN128" s="33">
        <v>0</v>
      </c>
      <c r="CO128" s="34">
        <v>0</v>
      </c>
      <c r="CP128" s="36">
        <f>SUM(CN128,CO128)</f>
        <v>0</v>
      </c>
      <c r="CQ128" s="33">
        <v>0</v>
      </c>
      <c r="CR128" s="34">
        <v>0</v>
      </c>
      <c r="CS128" s="36">
        <f>SUM(CQ128,CR128)</f>
        <v>0</v>
      </c>
      <c r="CT128" s="33"/>
      <c r="CU128" s="34"/>
      <c r="CV128" s="36"/>
      <c r="CW128" s="33"/>
      <c r="CX128" s="34"/>
      <c r="CY128" s="36"/>
      <c r="CZ128" s="33"/>
      <c r="DA128" s="34"/>
      <c r="DB128" s="36"/>
      <c r="DC128" s="33"/>
      <c r="DD128" s="34"/>
      <c r="DE128" s="36"/>
      <c r="DF128" s="33"/>
      <c r="DG128" s="34"/>
      <c r="DH128" s="36"/>
      <c r="DI128" s="33"/>
      <c r="DJ128" s="34"/>
      <c r="DK128" s="36"/>
      <c r="DL128" s="33"/>
      <c r="DM128" s="34"/>
      <c r="DN128" s="36"/>
      <c r="DO128" s="33">
        <f t="shared" si="111"/>
        <v>0</v>
      </c>
      <c r="DP128" s="34">
        <f t="shared" si="148"/>
        <v>0</v>
      </c>
      <c r="DQ128" s="36">
        <f>SUM(DO128,DP128)</f>
        <v>0</v>
      </c>
    </row>
    <row r="129" spans="2:121" x14ac:dyDescent="0.25">
      <c r="B129" s="182"/>
      <c r="C129" s="174"/>
      <c r="D129" s="79" t="s">
        <v>50</v>
      </c>
      <c r="E129" s="33"/>
      <c r="F129" s="34"/>
      <c r="G129" s="36">
        <f t="shared" si="152"/>
        <v>0</v>
      </c>
      <c r="H129" s="33"/>
      <c r="I129" s="34"/>
      <c r="J129" s="36">
        <f>SUM(H129,I129)</f>
        <v>0</v>
      </c>
      <c r="K129" s="33"/>
      <c r="L129" s="34"/>
      <c r="M129" s="36">
        <f>SUM(K129,L129)</f>
        <v>0</v>
      </c>
      <c r="N129" s="33"/>
      <c r="O129" s="34"/>
      <c r="P129" s="36">
        <f>SUM(N129,O129)</f>
        <v>0</v>
      </c>
      <c r="Q129" s="33"/>
      <c r="R129" s="34"/>
      <c r="S129" s="36">
        <f>SUM(Q129,R129)</f>
        <v>0</v>
      </c>
      <c r="T129" s="33"/>
      <c r="U129" s="34"/>
      <c r="V129" s="36">
        <f>SUM(T129,U129)</f>
        <v>0</v>
      </c>
      <c r="W129" s="33"/>
      <c r="X129" s="34"/>
      <c r="Y129" s="36">
        <f>SUM(W129,X129)</f>
        <v>0</v>
      </c>
      <c r="Z129" s="33"/>
      <c r="AA129" s="34"/>
      <c r="AB129" s="36">
        <f>SUM(Z129,AA129)</f>
        <v>0</v>
      </c>
      <c r="AC129" s="33"/>
      <c r="AD129" s="34"/>
      <c r="AE129" s="36">
        <f>SUM(AC129,AD129)</f>
        <v>0</v>
      </c>
      <c r="AF129" s="33"/>
      <c r="AG129" s="34"/>
      <c r="AH129" s="36">
        <f>SUM(AF129,AG129)</f>
        <v>0</v>
      </c>
      <c r="AI129" s="33"/>
      <c r="AJ129" s="34"/>
      <c r="AK129" s="36">
        <f>SUM(AI129,AJ129)</f>
        <v>0</v>
      </c>
      <c r="AL129" s="33"/>
      <c r="AM129" s="34"/>
      <c r="AN129" s="36">
        <f>SUM(AL129,AM129)</f>
        <v>0</v>
      </c>
      <c r="AO129" s="33">
        <f t="shared" si="109"/>
        <v>0</v>
      </c>
      <c r="AP129" s="34">
        <f t="shared" si="147"/>
        <v>0</v>
      </c>
      <c r="AQ129" s="36">
        <f>SUM(AO129,AP129)</f>
        <v>0</v>
      </c>
      <c r="AR129" s="33"/>
      <c r="AS129" s="34"/>
      <c r="AT129" s="36">
        <f>SUM(AR129,AS129)</f>
        <v>0</v>
      </c>
      <c r="AU129" s="33"/>
      <c r="AV129" s="34"/>
      <c r="AW129" s="36">
        <f>SUM(AU129,AV129)</f>
        <v>0</v>
      </c>
      <c r="AX129" s="33"/>
      <c r="AY129" s="34"/>
      <c r="AZ129" s="36">
        <f>SUM(AX129,AY129)</f>
        <v>0</v>
      </c>
      <c r="BA129" s="33"/>
      <c r="BB129" s="34"/>
      <c r="BC129" s="36">
        <f>SUM(BA129,BB129)</f>
        <v>0</v>
      </c>
      <c r="BD129" s="33"/>
      <c r="BE129" s="34"/>
      <c r="BF129" s="36">
        <f>SUM(BD129,BE129)</f>
        <v>0</v>
      </c>
      <c r="BG129" s="33"/>
      <c r="BH129" s="34"/>
      <c r="BI129" s="36">
        <f>SUM(BG129,BH129)</f>
        <v>0</v>
      </c>
      <c r="BJ129" s="33"/>
      <c r="BK129" s="34"/>
      <c r="BL129" s="36">
        <f>SUM(BJ129,BK129)</f>
        <v>0</v>
      </c>
      <c r="BM129" s="33"/>
      <c r="BN129" s="34"/>
      <c r="BO129" s="36">
        <f>SUM(BM129,BN129)</f>
        <v>0</v>
      </c>
      <c r="BP129" s="33"/>
      <c r="BQ129" s="34"/>
      <c r="BR129" s="36">
        <f>SUM(BP129,BQ129)</f>
        <v>0</v>
      </c>
      <c r="BS129" s="33"/>
      <c r="BT129" s="34"/>
      <c r="BU129" s="36">
        <f>SUM(BS129,BT129)</f>
        <v>0</v>
      </c>
      <c r="BV129" s="33"/>
      <c r="BW129" s="34"/>
      <c r="BX129" s="36">
        <f>SUM(BV129,BW129)</f>
        <v>0</v>
      </c>
      <c r="BY129" s="33"/>
      <c r="BZ129" s="34"/>
      <c r="CA129" s="36">
        <f>SUM(BY129,BZ129)</f>
        <v>0</v>
      </c>
      <c r="CB129" s="33">
        <f t="shared" si="110"/>
        <v>0</v>
      </c>
      <c r="CC129" s="34">
        <f t="shared" si="110"/>
        <v>0</v>
      </c>
      <c r="CD129" s="36">
        <f>SUM(CB129,CC129)</f>
        <v>0</v>
      </c>
      <c r="CE129" s="33">
        <v>0</v>
      </c>
      <c r="CF129" s="34">
        <v>0</v>
      </c>
      <c r="CG129" s="36">
        <f>SUM(CE129,CF129)</f>
        <v>0</v>
      </c>
      <c r="CH129" s="33">
        <v>0</v>
      </c>
      <c r="CI129" s="34">
        <v>0</v>
      </c>
      <c r="CJ129" s="36">
        <f>SUM(CH129,CI129)</f>
        <v>0</v>
      </c>
      <c r="CK129" s="33">
        <v>0</v>
      </c>
      <c r="CL129" s="34">
        <v>0</v>
      </c>
      <c r="CM129" s="36">
        <f>SUM(CK129,CL129)</f>
        <v>0</v>
      </c>
      <c r="CN129" s="33">
        <v>0</v>
      </c>
      <c r="CO129" s="34">
        <v>0</v>
      </c>
      <c r="CP129" s="36">
        <f>SUM(CN129,CO129)</f>
        <v>0</v>
      </c>
      <c r="CQ129" s="33">
        <v>0</v>
      </c>
      <c r="CR129" s="34">
        <v>0</v>
      </c>
      <c r="CS129" s="36">
        <f>SUM(CQ129,CR129)</f>
        <v>0</v>
      </c>
      <c r="CT129" s="33"/>
      <c r="CU129" s="34"/>
      <c r="CV129" s="36"/>
      <c r="CW129" s="33"/>
      <c r="CX129" s="34"/>
      <c r="CY129" s="36"/>
      <c r="CZ129" s="33"/>
      <c r="DA129" s="34"/>
      <c r="DB129" s="36"/>
      <c r="DC129" s="33"/>
      <c r="DD129" s="34"/>
      <c r="DE129" s="36"/>
      <c r="DF129" s="33"/>
      <c r="DG129" s="34"/>
      <c r="DH129" s="36"/>
      <c r="DI129" s="33"/>
      <c r="DJ129" s="34"/>
      <c r="DK129" s="36"/>
      <c r="DL129" s="33"/>
      <c r="DM129" s="34"/>
      <c r="DN129" s="36"/>
      <c r="DO129" s="33">
        <f t="shared" si="111"/>
        <v>0</v>
      </c>
      <c r="DP129" s="34">
        <f t="shared" si="148"/>
        <v>0</v>
      </c>
      <c r="DQ129" s="36">
        <f>SUM(DO129,DP129)</f>
        <v>0</v>
      </c>
    </row>
    <row r="130" spans="2:121" x14ac:dyDescent="0.25">
      <c r="B130" s="182"/>
      <c r="C130" s="174"/>
      <c r="D130" s="79" t="s">
        <v>51</v>
      </c>
      <c r="E130" s="33"/>
      <c r="F130" s="34">
        <v>389.31297709923962</v>
      </c>
      <c r="G130" s="36">
        <f t="shared" si="152"/>
        <v>389.31297709923962</v>
      </c>
      <c r="H130" s="33"/>
      <c r="I130" s="34">
        <v>404.58015267175875</v>
      </c>
      <c r="J130" s="36">
        <f>SUM(H130,I130)</f>
        <v>404.58015267175875</v>
      </c>
      <c r="K130" s="33"/>
      <c r="L130" s="34">
        <v>492.36641221374418</v>
      </c>
      <c r="M130" s="36">
        <f>SUM(K130,L130)</f>
        <v>492.36641221374418</v>
      </c>
      <c r="N130" s="33"/>
      <c r="O130" s="34">
        <v>480.91603053435477</v>
      </c>
      <c r="P130" s="36">
        <f>SUM(N130,O130)</f>
        <v>480.91603053435477</v>
      </c>
      <c r="Q130" s="33"/>
      <c r="R130" s="34">
        <v>408.39694656488854</v>
      </c>
      <c r="S130" s="36">
        <f>SUM(Q130,R130)</f>
        <v>408.39694656488854</v>
      </c>
      <c r="T130" s="33"/>
      <c r="U130" s="34">
        <v>576.33587786259977</v>
      </c>
      <c r="V130" s="36">
        <f>SUM(T130,U130)</f>
        <v>576.33587786259977</v>
      </c>
      <c r="W130" s="33"/>
      <c r="X130" s="34">
        <v>404.58015267175875</v>
      </c>
      <c r="Y130" s="36">
        <f>SUM(W130,X130)</f>
        <v>404.58015267175875</v>
      </c>
      <c r="Z130" s="33"/>
      <c r="AA130" s="34">
        <v>507.63358778626338</v>
      </c>
      <c r="AB130" s="36">
        <f>SUM(Z130,AA130)</f>
        <v>507.63358778626338</v>
      </c>
      <c r="AC130" s="33"/>
      <c r="AD130" s="34">
        <v>351.14503816794161</v>
      </c>
      <c r="AE130" s="36">
        <f>SUM(AC130,AD130)</f>
        <v>351.14503816794161</v>
      </c>
      <c r="AF130" s="33"/>
      <c r="AG130" s="34">
        <v>400.76335877862897</v>
      </c>
      <c r="AH130" s="36">
        <f>SUM(AF130,AG130)</f>
        <v>400.76335877862897</v>
      </c>
      <c r="AI130" s="33"/>
      <c r="AJ130" s="34">
        <v>347.32824427481177</v>
      </c>
      <c r="AK130" s="36">
        <f>SUM(AI130,AJ130)</f>
        <v>347.32824427481177</v>
      </c>
      <c r="AL130" s="33"/>
      <c r="AM130" s="34">
        <v>385.49618320610978</v>
      </c>
      <c r="AN130" s="36">
        <f>SUM(AL130,AM130)</f>
        <v>385.49618320610978</v>
      </c>
      <c r="AO130" s="33">
        <f t="shared" si="109"/>
        <v>0</v>
      </c>
      <c r="AP130" s="34">
        <f t="shared" si="147"/>
        <v>5148.8549618320994</v>
      </c>
      <c r="AQ130" s="36">
        <f>SUM(AO130,AP130)</f>
        <v>5148.8549618320994</v>
      </c>
      <c r="AR130" s="33"/>
      <c r="AS130" s="34">
        <v>305.34351149999998</v>
      </c>
      <c r="AT130" s="36">
        <f>SUM(AR130,AS130)</f>
        <v>305.34351149999998</v>
      </c>
      <c r="AU130" s="33">
        <v>1.7175572519084099</v>
      </c>
      <c r="AV130" s="34">
        <v>406.73282440000003</v>
      </c>
      <c r="AW130" s="36">
        <f>SUM(AU130,AV130)</f>
        <v>408.45038165190846</v>
      </c>
      <c r="AX130" s="33"/>
      <c r="AY130" s="34">
        <v>324.42748089999998</v>
      </c>
      <c r="AZ130" s="36">
        <f>SUM(AX130,AY130)</f>
        <v>324.42748089999998</v>
      </c>
      <c r="BA130" s="33"/>
      <c r="BB130" s="34">
        <v>435.11068699999998</v>
      </c>
      <c r="BC130" s="36">
        <f>SUM(BA130,BB130)</f>
        <v>435.11068699999998</v>
      </c>
      <c r="BD130" s="33"/>
      <c r="BE130" s="34">
        <v>568.70229010000003</v>
      </c>
      <c r="BF130" s="36">
        <f>SUM(BD130,BE130)</f>
        <v>568.70229010000003</v>
      </c>
      <c r="BG130" s="33"/>
      <c r="BH130" s="34"/>
      <c r="BI130" s="36">
        <f>SUM(BG130,BH130)</f>
        <v>0</v>
      </c>
      <c r="BJ130" s="33"/>
      <c r="BK130" s="34">
        <v>312.97709930000002</v>
      </c>
      <c r="BL130" s="36">
        <f>SUM(BJ130,BK130)</f>
        <v>312.97709930000002</v>
      </c>
      <c r="BM130" s="33"/>
      <c r="BN130" s="34"/>
      <c r="BO130" s="36">
        <f>SUM(BM130,BN130)</f>
        <v>0</v>
      </c>
      <c r="BP130" s="33"/>
      <c r="BQ130" s="34"/>
      <c r="BR130" s="36">
        <f>SUM(BP130,BQ130)</f>
        <v>0</v>
      </c>
      <c r="BS130" s="33"/>
      <c r="BT130" s="34"/>
      <c r="BU130" s="36">
        <f>SUM(BS130,BT130)</f>
        <v>0</v>
      </c>
      <c r="BV130" s="33"/>
      <c r="BW130" s="34"/>
      <c r="BX130" s="36">
        <f>SUM(BV130,BW130)</f>
        <v>0</v>
      </c>
      <c r="BY130" s="33"/>
      <c r="BZ130" s="34"/>
      <c r="CA130" s="36">
        <f>SUM(BY130,BZ130)</f>
        <v>0</v>
      </c>
      <c r="CB130" s="33">
        <f t="shared" si="110"/>
        <v>1.7175572519084099</v>
      </c>
      <c r="CC130" s="34">
        <f t="shared" si="110"/>
        <v>2353.2938932000002</v>
      </c>
      <c r="CD130" s="36">
        <f>SUM(CB130,CC130)</f>
        <v>2355.0114504519088</v>
      </c>
      <c r="CE130" s="33">
        <v>0</v>
      </c>
      <c r="CF130" s="34">
        <v>507.63358779999999</v>
      </c>
      <c r="CG130" s="36">
        <f>SUM(CE130,CF130)</f>
        <v>507.63358779999999</v>
      </c>
      <c r="CH130" s="33">
        <v>0</v>
      </c>
      <c r="CI130" s="34">
        <v>446.5648855</v>
      </c>
      <c r="CJ130" s="36">
        <f>SUM(CH130,CI130)</f>
        <v>446.5648855</v>
      </c>
      <c r="CK130" s="33">
        <v>0</v>
      </c>
      <c r="CL130" s="34">
        <v>473.28244269999999</v>
      </c>
      <c r="CM130" s="36">
        <f>SUM(CK130,CL130)</f>
        <v>473.28244269999999</v>
      </c>
      <c r="CN130" s="33">
        <v>0</v>
      </c>
      <c r="CO130" s="34">
        <v>557.25190840000005</v>
      </c>
      <c r="CP130" s="36">
        <f>SUM(CN130,CO130)</f>
        <v>557.25190840000005</v>
      </c>
      <c r="CQ130" s="33">
        <v>0</v>
      </c>
      <c r="CR130" s="34">
        <v>522.90076339999996</v>
      </c>
      <c r="CS130" s="36">
        <f>SUM(CQ130,CR130)</f>
        <v>522.90076339999996</v>
      </c>
      <c r="CT130" s="33"/>
      <c r="CU130" s="34"/>
      <c r="CV130" s="36"/>
      <c r="CW130" s="33"/>
      <c r="CX130" s="34"/>
      <c r="CY130" s="36"/>
      <c r="CZ130" s="33"/>
      <c r="DA130" s="34"/>
      <c r="DB130" s="36"/>
      <c r="DC130" s="33"/>
      <c r="DD130" s="34"/>
      <c r="DE130" s="36"/>
      <c r="DF130" s="33"/>
      <c r="DG130" s="34"/>
      <c r="DH130" s="36"/>
      <c r="DI130" s="33"/>
      <c r="DJ130" s="34"/>
      <c r="DK130" s="36"/>
      <c r="DL130" s="33"/>
      <c r="DM130" s="34"/>
      <c r="DN130" s="36"/>
      <c r="DO130" s="33">
        <f t="shared" si="111"/>
        <v>0</v>
      </c>
      <c r="DP130" s="34">
        <f t="shared" si="148"/>
        <v>2507.6335878</v>
      </c>
      <c r="DQ130" s="36">
        <f>SUM(DO130,DP130)</f>
        <v>2507.6335878</v>
      </c>
    </row>
    <row r="131" spans="2:121" x14ac:dyDescent="0.25">
      <c r="B131" s="182"/>
      <c r="C131" s="174"/>
      <c r="D131" s="80" t="s">
        <v>52</v>
      </c>
      <c r="E131" s="40">
        <f t="shared" ref="E131:AN131" si="153">+SUM(E128:E130)</f>
        <v>0</v>
      </c>
      <c r="F131" s="41">
        <f t="shared" si="153"/>
        <v>389.31297709923962</v>
      </c>
      <c r="G131" s="42">
        <f t="shared" si="153"/>
        <v>389.31297709923962</v>
      </c>
      <c r="H131" s="40">
        <f t="shared" si="153"/>
        <v>0</v>
      </c>
      <c r="I131" s="41">
        <f t="shared" si="153"/>
        <v>404.58015267175875</v>
      </c>
      <c r="J131" s="42">
        <f t="shared" si="153"/>
        <v>404.58015267175875</v>
      </c>
      <c r="K131" s="40">
        <f t="shared" si="153"/>
        <v>0</v>
      </c>
      <c r="L131" s="41">
        <f t="shared" si="153"/>
        <v>492.36641221374418</v>
      </c>
      <c r="M131" s="42">
        <f t="shared" si="153"/>
        <v>492.36641221374418</v>
      </c>
      <c r="N131" s="40">
        <f t="shared" si="153"/>
        <v>0</v>
      </c>
      <c r="O131" s="41">
        <f t="shared" si="153"/>
        <v>480.91603053435477</v>
      </c>
      <c r="P131" s="42">
        <f t="shared" si="153"/>
        <v>480.91603053435477</v>
      </c>
      <c r="Q131" s="40">
        <f t="shared" si="153"/>
        <v>0</v>
      </c>
      <c r="R131" s="41">
        <f t="shared" si="153"/>
        <v>408.39694656488854</v>
      </c>
      <c r="S131" s="42">
        <f t="shared" si="153"/>
        <v>408.39694656488854</v>
      </c>
      <c r="T131" s="40">
        <f t="shared" si="153"/>
        <v>0</v>
      </c>
      <c r="U131" s="41">
        <f t="shared" si="153"/>
        <v>576.33587786259977</v>
      </c>
      <c r="V131" s="42">
        <f t="shared" si="153"/>
        <v>576.33587786259977</v>
      </c>
      <c r="W131" s="40">
        <f t="shared" si="153"/>
        <v>0</v>
      </c>
      <c r="X131" s="41">
        <f t="shared" si="153"/>
        <v>404.58015267175875</v>
      </c>
      <c r="Y131" s="42">
        <f t="shared" si="153"/>
        <v>404.58015267175875</v>
      </c>
      <c r="Z131" s="40">
        <f t="shared" si="153"/>
        <v>0</v>
      </c>
      <c r="AA131" s="41">
        <f t="shared" si="153"/>
        <v>507.63358778626338</v>
      </c>
      <c r="AB131" s="42">
        <f t="shared" si="153"/>
        <v>507.63358778626338</v>
      </c>
      <c r="AC131" s="40">
        <f t="shared" si="153"/>
        <v>0</v>
      </c>
      <c r="AD131" s="41">
        <f t="shared" si="153"/>
        <v>351.14503816794161</v>
      </c>
      <c r="AE131" s="42">
        <f t="shared" si="153"/>
        <v>351.14503816794161</v>
      </c>
      <c r="AF131" s="40">
        <f t="shared" si="153"/>
        <v>0</v>
      </c>
      <c r="AG131" s="41">
        <f t="shared" si="153"/>
        <v>400.76335877862897</v>
      </c>
      <c r="AH131" s="42">
        <f t="shared" si="153"/>
        <v>400.76335877862897</v>
      </c>
      <c r="AI131" s="40">
        <f t="shared" si="153"/>
        <v>0</v>
      </c>
      <c r="AJ131" s="41">
        <f t="shared" si="153"/>
        <v>347.32824427481177</v>
      </c>
      <c r="AK131" s="42">
        <f t="shared" si="153"/>
        <v>347.32824427481177</v>
      </c>
      <c r="AL131" s="40">
        <f t="shared" si="153"/>
        <v>0</v>
      </c>
      <c r="AM131" s="41">
        <f t="shared" si="153"/>
        <v>385.49618320610978</v>
      </c>
      <c r="AN131" s="42">
        <f t="shared" si="153"/>
        <v>385.49618320610978</v>
      </c>
      <c r="AO131" s="40">
        <f t="shared" si="109"/>
        <v>0</v>
      </c>
      <c r="AP131" s="41">
        <f t="shared" si="147"/>
        <v>5148.8549618320994</v>
      </c>
      <c r="AQ131" s="42">
        <f>+SUM(AQ128:AQ130)</f>
        <v>5148.8549618320994</v>
      </c>
      <c r="AR131" s="40">
        <f t="shared" ref="AR131:CA131" si="154">+SUM(AR128:AR130)</f>
        <v>0</v>
      </c>
      <c r="AS131" s="41">
        <f t="shared" si="154"/>
        <v>305.34351149999998</v>
      </c>
      <c r="AT131" s="42">
        <f t="shared" si="154"/>
        <v>305.34351149999998</v>
      </c>
      <c r="AU131" s="40">
        <f t="shared" si="154"/>
        <v>1.7175572519084099</v>
      </c>
      <c r="AV131" s="41">
        <f t="shared" si="154"/>
        <v>406.73282440000003</v>
      </c>
      <c r="AW131" s="42">
        <f t="shared" si="154"/>
        <v>408.45038165190846</v>
      </c>
      <c r="AX131" s="40">
        <f t="shared" si="154"/>
        <v>0</v>
      </c>
      <c r="AY131" s="41">
        <f t="shared" si="154"/>
        <v>324.42748089999998</v>
      </c>
      <c r="AZ131" s="42">
        <f t="shared" si="154"/>
        <v>324.42748089999998</v>
      </c>
      <c r="BA131" s="40">
        <f t="shared" si="154"/>
        <v>0</v>
      </c>
      <c r="BB131" s="41">
        <f t="shared" si="154"/>
        <v>435.11068699999998</v>
      </c>
      <c r="BC131" s="42">
        <f t="shared" si="154"/>
        <v>435.11068699999998</v>
      </c>
      <c r="BD131" s="40">
        <f t="shared" si="154"/>
        <v>0</v>
      </c>
      <c r="BE131" s="41">
        <f t="shared" si="154"/>
        <v>568.70229010000003</v>
      </c>
      <c r="BF131" s="42">
        <f t="shared" si="154"/>
        <v>568.70229010000003</v>
      </c>
      <c r="BG131" s="40">
        <f t="shared" si="154"/>
        <v>0</v>
      </c>
      <c r="BH131" s="41">
        <f t="shared" si="154"/>
        <v>0</v>
      </c>
      <c r="BI131" s="42">
        <f t="shared" si="154"/>
        <v>0</v>
      </c>
      <c r="BJ131" s="40">
        <f t="shared" si="154"/>
        <v>0</v>
      </c>
      <c r="BK131" s="41">
        <f t="shared" si="154"/>
        <v>312.97709930000002</v>
      </c>
      <c r="BL131" s="42">
        <f t="shared" si="154"/>
        <v>312.97709930000002</v>
      </c>
      <c r="BM131" s="40">
        <f t="shared" si="154"/>
        <v>0</v>
      </c>
      <c r="BN131" s="41">
        <f t="shared" si="154"/>
        <v>0</v>
      </c>
      <c r="BO131" s="42">
        <f t="shared" si="154"/>
        <v>0</v>
      </c>
      <c r="BP131" s="40">
        <f t="shared" si="154"/>
        <v>0</v>
      </c>
      <c r="BQ131" s="41">
        <f t="shared" si="154"/>
        <v>0</v>
      </c>
      <c r="BR131" s="42">
        <f t="shared" si="154"/>
        <v>0</v>
      </c>
      <c r="BS131" s="40">
        <f t="shared" si="154"/>
        <v>0</v>
      </c>
      <c r="BT131" s="41">
        <f t="shared" si="154"/>
        <v>0</v>
      </c>
      <c r="BU131" s="42">
        <f t="shared" si="154"/>
        <v>0</v>
      </c>
      <c r="BV131" s="40">
        <f t="shared" si="154"/>
        <v>0</v>
      </c>
      <c r="BW131" s="41">
        <f t="shared" si="154"/>
        <v>0</v>
      </c>
      <c r="BX131" s="42">
        <f t="shared" si="154"/>
        <v>0</v>
      </c>
      <c r="BY131" s="40">
        <f t="shared" si="154"/>
        <v>0</v>
      </c>
      <c r="BZ131" s="41">
        <f t="shared" si="154"/>
        <v>0</v>
      </c>
      <c r="CA131" s="42">
        <f t="shared" si="154"/>
        <v>0</v>
      </c>
      <c r="CB131" s="40">
        <f t="shared" si="110"/>
        <v>1.7175572519084099</v>
      </c>
      <c r="CC131" s="41">
        <f t="shared" si="110"/>
        <v>2353.2938932000002</v>
      </c>
      <c r="CD131" s="42">
        <f>+SUM(CD128:CD130)</f>
        <v>2355.0114504519088</v>
      </c>
      <c r="CE131" s="40">
        <f t="shared" ref="CE131:DN131" si="155">+SUM(CE128:CE130)</f>
        <v>0</v>
      </c>
      <c r="CF131" s="41">
        <f t="shared" si="155"/>
        <v>507.63358779999999</v>
      </c>
      <c r="CG131" s="42">
        <f t="shared" si="155"/>
        <v>507.63358779999999</v>
      </c>
      <c r="CH131" s="40">
        <f t="shared" si="155"/>
        <v>0</v>
      </c>
      <c r="CI131" s="41">
        <f t="shared" si="155"/>
        <v>446.5648855</v>
      </c>
      <c r="CJ131" s="42">
        <f t="shared" si="155"/>
        <v>446.5648855</v>
      </c>
      <c r="CK131" s="40">
        <f t="shared" si="155"/>
        <v>0</v>
      </c>
      <c r="CL131" s="41">
        <f t="shared" si="155"/>
        <v>473.28244269999999</v>
      </c>
      <c r="CM131" s="42">
        <f t="shared" si="155"/>
        <v>473.28244269999999</v>
      </c>
      <c r="CN131" s="40">
        <f t="shared" si="155"/>
        <v>0</v>
      </c>
      <c r="CO131" s="41">
        <f t="shared" si="155"/>
        <v>557.25190840000005</v>
      </c>
      <c r="CP131" s="42">
        <f t="shared" si="155"/>
        <v>557.25190840000005</v>
      </c>
      <c r="CQ131" s="40">
        <f t="shared" si="155"/>
        <v>0</v>
      </c>
      <c r="CR131" s="41">
        <f t="shared" si="155"/>
        <v>522.90076339999996</v>
      </c>
      <c r="CS131" s="42">
        <f t="shared" si="155"/>
        <v>522.90076339999996</v>
      </c>
      <c r="CT131" s="40">
        <f t="shared" si="155"/>
        <v>0</v>
      </c>
      <c r="CU131" s="41">
        <f t="shared" si="155"/>
        <v>0</v>
      </c>
      <c r="CV131" s="42">
        <f t="shared" si="155"/>
        <v>0</v>
      </c>
      <c r="CW131" s="40">
        <f t="shared" si="155"/>
        <v>0</v>
      </c>
      <c r="CX131" s="41">
        <f t="shared" si="155"/>
        <v>0</v>
      </c>
      <c r="CY131" s="42">
        <f t="shared" si="155"/>
        <v>0</v>
      </c>
      <c r="CZ131" s="40">
        <f t="shared" si="155"/>
        <v>0</v>
      </c>
      <c r="DA131" s="41">
        <f t="shared" si="155"/>
        <v>0</v>
      </c>
      <c r="DB131" s="42">
        <f t="shared" si="155"/>
        <v>0</v>
      </c>
      <c r="DC131" s="40">
        <f t="shared" si="155"/>
        <v>0</v>
      </c>
      <c r="DD131" s="41">
        <f t="shared" si="155"/>
        <v>0</v>
      </c>
      <c r="DE131" s="42">
        <f t="shared" si="155"/>
        <v>0</v>
      </c>
      <c r="DF131" s="40">
        <f t="shared" si="155"/>
        <v>0</v>
      </c>
      <c r="DG131" s="41">
        <f t="shared" si="155"/>
        <v>0</v>
      </c>
      <c r="DH131" s="42">
        <f t="shared" si="155"/>
        <v>0</v>
      </c>
      <c r="DI131" s="40">
        <f t="shared" si="155"/>
        <v>0</v>
      </c>
      <c r="DJ131" s="41">
        <f t="shared" si="155"/>
        <v>0</v>
      </c>
      <c r="DK131" s="42">
        <f t="shared" si="155"/>
        <v>0</v>
      </c>
      <c r="DL131" s="40">
        <f t="shared" si="155"/>
        <v>0</v>
      </c>
      <c r="DM131" s="41">
        <f t="shared" si="155"/>
        <v>0</v>
      </c>
      <c r="DN131" s="42">
        <f t="shared" si="155"/>
        <v>0</v>
      </c>
      <c r="DO131" s="40">
        <f t="shared" si="111"/>
        <v>0</v>
      </c>
      <c r="DP131" s="41">
        <f t="shared" si="148"/>
        <v>2507.6335878</v>
      </c>
      <c r="DQ131" s="42">
        <f>+SUM(DQ128:DQ130)</f>
        <v>2507.6335878</v>
      </c>
    </row>
    <row r="132" spans="2:121" ht="14.45" customHeight="1" x14ac:dyDescent="0.25">
      <c r="B132" s="182"/>
      <c r="C132" s="174"/>
      <c r="D132" s="81" t="s">
        <v>53</v>
      </c>
      <c r="E132" s="43"/>
      <c r="F132" s="38"/>
      <c r="G132" s="44"/>
      <c r="H132" s="43"/>
      <c r="I132" s="38"/>
      <c r="J132" s="44"/>
      <c r="K132" s="43"/>
      <c r="L132" s="38"/>
      <c r="M132" s="44"/>
      <c r="N132" s="43"/>
      <c r="O132" s="38"/>
      <c r="P132" s="44"/>
      <c r="Q132" s="43"/>
      <c r="R132" s="38"/>
      <c r="S132" s="44"/>
      <c r="T132" s="43"/>
      <c r="U132" s="38"/>
      <c r="V132" s="44"/>
      <c r="W132" s="43"/>
      <c r="X132" s="38"/>
      <c r="Y132" s="44"/>
      <c r="Z132" s="43"/>
      <c r="AA132" s="38"/>
      <c r="AB132" s="44"/>
      <c r="AC132" s="43"/>
      <c r="AD132" s="38"/>
      <c r="AE132" s="44"/>
      <c r="AF132" s="43"/>
      <c r="AG132" s="38"/>
      <c r="AH132" s="44"/>
      <c r="AI132" s="43"/>
      <c r="AJ132" s="38"/>
      <c r="AK132" s="44"/>
      <c r="AL132" s="43"/>
      <c r="AM132" s="38"/>
      <c r="AN132" s="44"/>
      <c r="AO132" s="43">
        <f t="shared" si="109"/>
        <v>0</v>
      </c>
      <c r="AP132" s="38">
        <f t="shared" si="147"/>
        <v>0</v>
      </c>
      <c r="AQ132" s="44"/>
      <c r="AR132" s="43"/>
      <c r="AS132" s="38"/>
      <c r="AT132" s="44"/>
      <c r="AU132" s="43"/>
      <c r="AV132" s="38"/>
      <c r="AW132" s="44"/>
      <c r="AX132" s="43"/>
      <c r="AY132" s="38"/>
      <c r="AZ132" s="44"/>
      <c r="BA132" s="43"/>
      <c r="BB132" s="38"/>
      <c r="BC132" s="44"/>
      <c r="BD132" s="43"/>
      <c r="BE132" s="38"/>
      <c r="BF132" s="44"/>
      <c r="BG132" s="43"/>
      <c r="BH132" s="38"/>
      <c r="BI132" s="44"/>
      <c r="BJ132" s="43"/>
      <c r="BK132" s="38"/>
      <c r="BL132" s="44"/>
      <c r="BM132" s="43"/>
      <c r="BN132" s="38"/>
      <c r="BO132" s="44"/>
      <c r="BP132" s="43"/>
      <c r="BQ132" s="38"/>
      <c r="BR132" s="44"/>
      <c r="BS132" s="43"/>
      <c r="BT132" s="38"/>
      <c r="BU132" s="44"/>
      <c r="BV132" s="43"/>
      <c r="BW132" s="38"/>
      <c r="BX132" s="44"/>
      <c r="BY132" s="43"/>
      <c r="BZ132" s="38"/>
      <c r="CA132" s="44"/>
      <c r="CB132" s="43">
        <f t="shared" si="110"/>
        <v>0</v>
      </c>
      <c r="CC132" s="38">
        <f t="shared" si="110"/>
        <v>0</v>
      </c>
      <c r="CD132" s="44"/>
      <c r="CE132" s="43"/>
      <c r="CF132" s="38"/>
      <c r="CG132" s="44"/>
      <c r="CH132" s="43"/>
      <c r="CI132" s="38"/>
      <c r="CJ132" s="44"/>
      <c r="CK132" s="43"/>
      <c r="CL132" s="38"/>
      <c r="CM132" s="44"/>
      <c r="CN132" s="43"/>
      <c r="CO132" s="38"/>
      <c r="CP132" s="44"/>
      <c r="CQ132" s="43"/>
      <c r="CR132" s="38"/>
      <c r="CS132" s="44"/>
      <c r="CT132" s="43"/>
      <c r="CU132" s="38"/>
      <c r="CV132" s="44"/>
      <c r="CW132" s="43"/>
      <c r="CX132" s="38"/>
      <c r="CY132" s="44"/>
      <c r="CZ132" s="43"/>
      <c r="DA132" s="38"/>
      <c r="DB132" s="44"/>
      <c r="DC132" s="43"/>
      <c r="DD132" s="38"/>
      <c r="DE132" s="44"/>
      <c r="DF132" s="43"/>
      <c r="DG132" s="38"/>
      <c r="DH132" s="44"/>
      <c r="DI132" s="43"/>
      <c r="DJ132" s="38"/>
      <c r="DK132" s="44"/>
      <c r="DL132" s="43"/>
      <c r="DM132" s="38"/>
      <c r="DN132" s="44"/>
      <c r="DO132" s="43">
        <f t="shared" si="111"/>
        <v>0</v>
      </c>
      <c r="DP132" s="38">
        <f t="shared" si="148"/>
        <v>0</v>
      </c>
      <c r="DQ132" s="44"/>
    </row>
    <row r="133" spans="2:121" x14ac:dyDescent="0.25">
      <c r="B133" s="182"/>
      <c r="C133" s="174"/>
      <c r="D133" s="79" t="s">
        <v>54</v>
      </c>
      <c r="E133" s="33"/>
      <c r="F133" s="34"/>
      <c r="G133" s="36">
        <f t="shared" ref="G133:G137" si="156">SUM(E133:F133)</f>
        <v>0</v>
      </c>
      <c r="H133" s="33"/>
      <c r="I133" s="34"/>
      <c r="J133" s="36">
        <f>SUM(H133,I133)</f>
        <v>0</v>
      </c>
      <c r="K133" s="33"/>
      <c r="L133" s="34"/>
      <c r="M133" s="36">
        <f>SUM(K133,L133)</f>
        <v>0</v>
      </c>
      <c r="N133" s="33"/>
      <c r="O133" s="34"/>
      <c r="P133" s="36">
        <f>SUM(N133,O133)</f>
        <v>0</v>
      </c>
      <c r="Q133" s="33"/>
      <c r="R133" s="34"/>
      <c r="S133" s="36">
        <f>SUM(Q133,R133)</f>
        <v>0</v>
      </c>
      <c r="T133" s="33"/>
      <c r="U133" s="34"/>
      <c r="V133" s="36">
        <f>SUM(T133,U133)</f>
        <v>0</v>
      </c>
      <c r="W133" s="33"/>
      <c r="X133" s="34"/>
      <c r="Y133" s="36">
        <f>SUM(W133,X133)</f>
        <v>0</v>
      </c>
      <c r="Z133" s="33"/>
      <c r="AA133" s="34"/>
      <c r="AB133" s="36">
        <f>SUM(Z133,AA133)</f>
        <v>0</v>
      </c>
      <c r="AC133" s="33"/>
      <c r="AD133" s="34"/>
      <c r="AE133" s="36">
        <f>SUM(AC133,AD133)</f>
        <v>0</v>
      </c>
      <c r="AF133" s="33"/>
      <c r="AG133" s="34"/>
      <c r="AH133" s="36">
        <f>SUM(AF133,AG133)</f>
        <v>0</v>
      </c>
      <c r="AI133" s="33"/>
      <c r="AJ133" s="34"/>
      <c r="AK133" s="36">
        <f>SUM(AI133,AJ133)</f>
        <v>0</v>
      </c>
      <c r="AL133" s="33"/>
      <c r="AM133" s="34"/>
      <c r="AN133" s="36">
        <f>SUM(AL133,AM133)</f>
        <v>0</v>
      </c>
      <c r="AO133" s="33">
        <f t="shared" si="109"/>
        <v>0</v>
      </c>
      <c r="AP133" s="34">
        <f t="shared" si="147"/>
        <v>0</v>
      </c>
      <c r="AQ133" s="36">
        <f>SUM(AO133,AP133)</f>
        <v>0</v>
      </c>
      <c r="AR133" s="33"/>
      <c r="AS133" s="34"/>
      <c r="AT133" s="36">
        <f>SUM(AR133,AS133)</f>
        <v>0</v>
      </c>
      <c r="AU133" s="33"/>
      <c r="AV133" s="34"/>
      <c r="AW133" s="36">
        <f>SUM(AU133,AV133)</f>
        <v>0</v>
      </c>
      <c r="AX133" s="33"/>
      <c r="AY133" s="34"/>
      <c r="AZ133" s="36">
        <f>SUM(AX133,AY133)</f>
        <v>0</v>
      </c>
      <c r="BA133" s="33"/>
      <c r="BB133" s="34"/>
      <c r="BC133" s="36">
        <f>SUM(BA133,BB133)</f>
        <v>0</v>
      </c>
      <c r="BD133" s="33"/>
      <c r="BE133" s="34"/>
      <c r="BF133" s="36">
        <f>SUM(BD133,BE133)</f>
        <v>0</v>
      </c>
      <c r="BG133" s="33"/>
      <c r="BH133" s="34"/>
      <c r="BI133" s="36">
        <f>SUM(BG133,BH133)</f>
        <v>0</v>
      </c>
      <c r="BJ133" s="33"/>
      <c r="BK133" s="34"/>
      <c r="BL133" s="36">
        <f>SUM(BJ133,BK133)</f>
        <v>0</v>
      </c>
      <c r="BM133" s="33"/>
      <c r="BN133" s="34"/>
      <c r="BO133" s="36">
        <f>SUM(BM133,BN133)</f>
        <v>0</v>
      </c>
      <c r="BP133" s="33"/>
      <c r="BQ133" s="34"/>
      <c r="BR133" s="36">
        <f>SUM(BP133,BQ133)</f>
        <v>0</v>
      </c>
      <c r="BS133" s="33"/>
      <c r="BT133" s="34"/>
      <c r="BU133" s="36">
        <f>SUM(BS133,BT133)</f>
        <v>0</v>
      </c>
      <c r="BV133" s="33"/>
      <c r="BW133" s="34"/>
      <c r="BX133" s="36">
        <f>SUM(BV133,BW133)</f>
        <v>0</v>
      </c>
      <c r="BY133" s="33"/>
      <c r="BZ133" s="34"/>
      <c r="CA133" s="36">
        <f>SUM(BY133,BZ133)</f>
        <v>0</v>
      </c>
      <c r="CB133" s="33">
        <f t="shared" si="110"/>
        <v>0</v>
      </c>
      <c r="CC133" s="34">
        <f t="shared" si="110"/>
        <v>0</v>
      </c>
      <c r="CD133" s="36">
        <f>SUM(CB133,CC133)</f>
        <v>0</v>
      </c>
      <c r="CE133" s="33">
        <v>0</v>
      </c>
      <c r="CF133" s="34">
        <v>0</v>
      </c>
      <c r="CG133" s="36">
        <f>SUM(CE133,CF133)</f>
        <v>0</v>
      </c>
      <c r="CH133" s="33">
        <v>0</v>
      </c>
      <c r="CI133" s="34">
        <v>0</v>
      </c>
      <c r="CJ133" s="36">
        <f>SUM(CH133,CI133)</f>
        <v>0</v>
      </c>
      <c r="CK133" s="33">
        <v>0</v>
      </c>
      <c r="CL133" s="34">
        <v>0</v>
      </c>
      <c r="CM133" s="36">
        <f>SUM(CK133,CL133)</f>
        <v>0</v>
      </c>
      <c r="CN133" s="33">
        <v>0</v>
      </c>
      <c r="CO133" s="34">
        <v>0</v>
      </c>
      <c r="CP133" s="36">
        <f>SUM(CN133,CO133)</f>
        <v>0</v>
      </c>
      <c r="CQ133" s="33">
        <v>0</v>
      </c>
      <c r="CR133" s="34">
        <v>0</v>
      </c>
      <c r="CS133" s="36">
        <f>SUM(CQ133,CR133)</f>
        <v>0</v>
      </c>
      <c r="CT133" s="33"/>
      <c r="CU133" s="34"/>
      <c r="CV133" s="36"/>
      <c r="CW133" s="33"/>
      <c r="CX133" s="34"/>
      <c r="CY133" s="36"/>
      <c r="CZ133" s="33"/>
      <c r="DA133" s="34"/>
      <c r="DB133" s="36"/>
      <c r="DC133" s="33"/>
      <c r="DD133" s="34"/>
      <c r="DE133" s="36"/>
      <c r="DF133" s="33"/>
      <c r="DG133" s="34"/>
      <c r="DH133" s="36"/>
      <c r="DI133" s="33"/>
      <c r="DJ133" s="34"/>
      <c r="DK133" s="36"/>
      <c r="DL133" s="33"/>
      <c r="DM133" s="34"/>
      <c r="DN133" s="36"/>
      <c r="DO133" s="33">
        <f t="shared" si="111"/>
        <v>0</v>
      </c>
      <c r="DP133" s="34">
        <f t="shared" si="148"/>
        <v>0</v>
      </c>
      <c r="DQ133" s="36">
        <f>SUM(DO133,DP133)</f>
        <v>0</v>
      </c>
    </row>
    <row r="134" spans="2:121" x14ac:dyDescent="0.25">
      <c r="B134" s="182"/>
      <c r="C134" s="174"/>
      <c r="D134" s="79" t="s">
        <v>55</v>
      </c>
      <c r="E134" s="33"/>
      <c r="F134" s="34"/>
      <c r="G134" s="36">
        <f t="shared" si="156"/>
        <v>0</v>
      </c>
      <c r="H134" s="33"/>
      <c r="I134" s="34"/>
      <c r="J134" s="36">
        <f t="shared" ref="J134:J137" si="157">SUM(H134,I134)</f>
        <v>0</v>
      </c>
      <c r="K134" s="33"/>
      <c r="L134" s="34"/>
      <c r="M134" s="36">
        <f>SUM(K134,L134)</f>
        <v>0</v>
      </c>
      <c r="N134" s="33"/>
      <c r="O134" s="34"/>
      <c r="P134" s="36">
        <f>SUM(N134,O134)</f>
        <v>0</v>
      </c>
      <c r="Q134" s="33"/>
      <c r="R134" s="34"/>
      <c r="S134" s="36">
        <f>SUM(Q134,R134)</f>
        <v>0</v>
      </c>
      <c r="T134" s="33"/>
      <c r="U134" s="34"/>
      <c r="V134" s="36">
        <f>SUM(T134,U134)</f>
        <v>0</v>
      </c>
      <c r="W134" s="33"/>
      <c r="X134" s="34"/>
      <c r="Y134" s="36">
        <f>SUM(W134,X134)</f>
        <v>0</v>
      </c>
      <c r="Z134" s="33"/>
      <c r="AA134" s="34"/>
      <c r="AB134" s="36">
        <f>SUM(Z134,AA134)</f>
        <v>0</v>
      </c>
      <c r="AC134" s="33"/>
      <c r="AD134" s="34"/>
      <c r="AE134" s="36">
        <f>SUM(AC134,AD134)</f>
        <v>0</v>
      </c>
      <c r="AF134" s="33"/>
      <c r="AG134" s="34"/>
      <c r="AH134" s="36">
        <f>SUM(AF134,AG134)</f>
        <v>0</v>
      </c>
      <c r="AI134" s="33"/>
      <c r="AJ134" s="34"/>
      <c r="AK134" s="36">
        <f>SUM(AI134,AJ134)</f>
        <v>0</v>
      </c>
      <c r="AL134" s="33"/>
      <c r="AM134" s="34"/>
      <c r="AN134" s="36">
        <f>SUM(AL134,AM134)</f>
        <v>0</v>
      </c>
      <c r="AO134" s="33">
        <f t="shared" si="109"/>
        <v>0</v>
      </c>
      <c r="AP134" s="34">
        <f t="shared" si="147"/>
        <v>0</v>
      </c>
      <c r="AQ134" s="36">
        <f>SUM(AO134,AP134)</f>
        <v>0</v>
      </c>
      <c r="AR134" s="33"/>
      <c r="AS134" s="34"/>
      <c r="AT134" s="36">
        <f>SUM(AR134,AS134)</f>
        <v>0</v>
      </c>
      <c r="AU134" s="33"/>
      <c r="AV134" s="34"/>
      <c r="AW134" s="36">
        <f>SUM(AU134,AV134)</f>
        <v>0</v>
      </c>
      <c r="AX134" s="33"/>
      <c r="AY134" s="34"/>
      <c r="AZ134" s="36">
        <f>SUM(AX134,AY134)</f>
        <v>0</v>
      </c>
      <c r="BA134" s="33"/>
      <c r="BB134" s="34"/>
      <c r="BC134" s="36">
        <f>SUM(BA134,BB134)</f>
        <v>0</v>
      </c>
      <c r="BD134" s="33"/>
      <c r="BE134" s="34"/>
      <c r="BF134" s="36">
        <f>SUM(BD134,BE134)</f>
        <v>0</v>
      </c>
      <c r="BG134" s="33"/>
      <c r="BH134" s="34"/>
      <c r="BI134" s="36">
        <f>SUM(BG134,BH134)</f>
        <v>0</v>
      </c>
      <c r="BJ134" s="33"/>
      <c r="BK134" s="34"/>
      <c r="BL134" s="36">
        <f>SUM(BJ134,BK134)</f>
        <v>0</v>
      </c>
      <c r="BM134" s="33"/>
      <c r="BN134" s="34"/>
      <c r="BO134" s="36">
        <f>SUM(BM134,BN134)</f>
        <v>0</v>
      </c>
      <c r="BP134" s="33"/>
      <c r="BQ134" s="34"/>
      <c r="BR134" s="36">
        <f>SUM(BP134,BQ134)</f>
        <v>0</v>
      </c>
      <c r="BS134" s="33"/>
      <c r="BT134" s="34"/>
      <c r="BU134" s="36">
        <f>SUM(BS134,BT134)</f>
        <v>0</v>
      </c>
      <c r="BV134" s="33"/>
      <c r="BW134" s="34"/>
      <c r="BX134" s="36">
        <f>SUM(BV134,BW134)</f>
        <v>0</v>
      </c>
      <c r="BY134" s="33"/>
      <c r="BZ134" s="34"/>
      <c r="CA134" s="36">
        <f>SUM(BY134,BZ134)</f>
        <v>0</v>
      </c>
      <c r="CB134" s="33">
        <f t="shared" si="110"/>
        <v>0</v>
      </c>
      <c r="CC134" s="34">
        <f t="shared" si="110"/>
        <v>0</v>
      </c>
      <c r="CD134" s="36">
        <f>SUM(CB134,CC134)</f>
        <v>0</v>
      </c>
      <c r="CE134" s="33">
        <v>0</v>
      </c>
      <c r="CF134" s="34">
        <v>0</v>
      </c>
      <c r="CG134" s="36">
        <f t="shared" ref="CG134:CG137" si="158">SUM(CE134,CF134)</f>
        <v>0</v>
      </c>
      <c r="CH134" s="33">
        <v>0</v>
      </c>
      <c r="CI134" s="34">
        <v>0</v>
      </c>
      <c r="CJ134" s="36">
        <f>SUM(CH134,CI134)</f>
        <v>0</v>
      </c>
      <c r="CK134" s="33">
        <v>0</v>
      </c>
      <c r="CL134" s="34">
        <v>0</v>
      </c>
      <c r="CM134" s="36">
        <f>SUM(CK134,CL134)</f>
        <v>0</v>
      </c>
      <c r="CN134" s="33">
        <v>0</v>
      </c>
      <c r="CO134" s="34">
        <v>0</v>
      </c>
      <c r="CP134" s="36">
        <f>SUM(CN134,CO134)</f>
        <v>0</v>
      </c>
      <c r="CQ134" s="33">
        <v>0</v>
      </c>
      <c r="CR134" s="34">
        <v>0</v>
      </c>
      <c r="CS134" s="36">
        <f>SUM(CQ134,CR134)</f>
        <v>0</v>
      </c>
      <c r="CT134" s="33"/>
      <c r="CU134" s="34"/>
      <c r="CV134" s="36"/>
      <c r="CW134" s="33"/>
      <c r="CX134" s="34"/>
      <c r="CY134" s="36"/>
      <c r="CZ134" s="33"/>
      <c r="DA134" s="34"/>
      <c r="DB134" s="36"/>
      <c r="DC134" s="33"/>
      <c r="DD134" s="34"/>
      <c r="DE134" s="36"/>
      <c r="DF134" s="33"/>
      <c r="DG134" s="34"/>
      <c r="DH134" s="36"/>
      <c r="DI134" s="33"/>
      <c r="DJ134" s="34"/>
      <c r="DK134" s="36"/>
      <c r="DL134" s="33"/>
      <c r="DM134" s="34"/>
      <c r="DN134" s="36"/>
      <c r="DO134" s="33">
        <f t="shared" si="111"/>
        <v>0</v>
      </c>
      <c r="DP134" s="34">
        <f t="shared" si="148"/>
        <v>0</v>
      </c>
      <c r="DQ134" s="36">
        <f>SUM(DO134,DP134)</f>
        <v>0</v>
      </c>
    </row>
    <row r="135" spans="2:121" x14ac:dyDescent="0.25">
      <c r="B135" s="182"/>
      <c r="C135" s="174"/>
      <c r="D135" s="79" t="s">
        <v>56</v>
      </c>
      <c r="E135" s="33"/>
      <c r="F135" s="34"/>
      <c r="G135" s="36">
        <f t="shared" si="156"/>
        <v>0</v>
      </c>
      <c r="H135" s="33"/>
      <c r="I135" s="34"/>
      <c r="J135" s="36">
        <f t="shared" si="157"/>
        <v>0</v>
      </c>
      <c r="K135" s="33"/>
      <c r="L135" s="34"/>
      <c r="M135" s="36">
        <f>SUM(K135,L135)</f>
        <v>0</v>
      </c>
      <c r="N135" s="33"/>
      <c r="O135" s="34"/>
      <c r="P135" s="36">
        <f>SUM(N135,O135)</f>
        <v>0</v>
      </c>
      <c r="Q135" s="33"/>
      <c r="R135" s="34"/>
      <c r="S135" s="36">
        <f>SUM(Q135,R135)</f>
        <v>0</v>
      </c>
      <c r="T135" s="33"/>
      <c r="U135" s="34"/>
      <c r="V135" s="36">
        <f>SUM(T135,U135)</f>
        <v>0</v>
      </c>
      <c r="W135" s="33"/>
      <c r="X135" s="34"/>
      <c r="Y135" s="36">
        <f>SUM(W135,X135)</f>
        <v>0</v>
      </c>
      <c r="Z135" s="33"/>
      <c r="AA135" s="34"/>
      <c r="AB135" s="36">
        <f>SUM(Z135,AA135)</f>
        <v>0</v>
      </c>
      <c r="AC135" s="33"/>
      <c r="AD135" s="34"/>
      <c r="AE135" s="36">
        <f>SUM(AC135,AD135)</f>
        <v>0</v>
      </c>
      <c r="AF135" s="33"/>
      <c r="AG135" s="34"/>
      <c r="AH135" s="36">
        <f>SUM(AF135,AG135)</f>
        <v>0</v>
      </c>
      <c r="AI135" s="33"/>
      <c r="AJ135" s="34"/>
      <c r="AK135" s="36">
        <f>SUM(AI135,AJ135)</f>
        <v>0</v>
      </c>
      <c r="AL135" s="33"/>
      <c r="AM135" s="34"/>
      <c r="AN135" s="36">
        <f>SUM(AL135,AM135)</f>
        <v>0</v>
      </c>
      <c r="AO135" s="33">
        <f t="shared" si="109"/>
        <v>0</v>
      </c>
      <c r="AP135" s="34">
        <f t="shared" si="147"/>
        <v>0</v>
      </c>
      <c r="AQ135" s="36">
        <f>SUM(AO135,AP135)</f>
        <v>0</v>
      </c>
      <c r="AR135" s="33"/>
      <c r="AS135" s="34"/>
      <c r="AT135" s="36">
        <f>SUM(AR135,AS135)</f>
        <v>0</v>
      </c>
      <c r="AU135" s="33"/>
      <c r="AV135" s="34"/>
      <c r="AW135" s="36">
        <f>SUM(AU135,AV135)</f>
        <v>0</v>
      </c>
      <c r="AX135" s="33"/>
      <c r="AY135" s="34"/>
      <c r="AZ135" s="36">
        <f>SUM(AX135,AY135)</f>
        <v>0</v>
      </c>
      <c r="BA135" s="33"/>
      <c r="BB135" s="34"/>
      <c r="BC135" s="36">
        <f>SUM(BA135,BB135)</f>
        <v>0</v>
      </c>
      <c r="BD135" s="33"/>
      <c r="BE135" s="34"/>
      <c r="BF135" s="36">
        <f>SUM(BD135,BE135)</f>
        <v>0</v>
      </c>
      <c r="BG135" s="33"/>
      <c r="BH135" s="34"/>
      <c r="BI135" s="36">
        <f>SUM(BG135,BH135)</f>
        <v>0</v>
      </c>
      <c r="BJ135" s="33"/>
      <c r="BK135" s="34"/>
      <c r="BL135" s="36">
        <f>SUM(BJ135,BK135)</f>
        <v>0</v>
      </c>
      <c r="BM135" s="33"/>
      <c r="BN135" s="34"/>
      <c r="BO135" s="36">
        <f>SUM(BM135,BN135)</f>
        <v>0</v>
      </c>
      <c r="BP135" s="33"/>
      <c r="BQ135" s="34"/>
      <c r="BR135" s="36">
        <f>SUM(BP135,BQ135)</f>
        <v>0</v>
      </c>
      <c r="BS135" s="33"/>
      <c r="BT135" s="34"/>
      <c r="BU135" s="36">
        <f>SUM(BS135,BT135)</f>
        <v>0</v>
      </c>
      <c r="BV135" s="33"/>
      <c r="BW135" s="34"/>
      <c r="BX135" s="36">
        <f>SUM(BV135,BW135)</f>
        <v>0</v>
      </c>
      <c r="BY135" s="33"/>
      <c r="BZ135" s="34"/>
      <c r="CA135" s="36">
        <f>SUM(BY135,BZ135)</f>
        <v>0</v>
      </c>
      <c r="CB135" s="33">
        <f t="shared" si="110"/>
        <v>0</v>
      </c>
      <c r="CC135" s="34">
        <f t="shared" si="110"/>
        <v>0</v>
      </c>
      <c r="CD135" s="36">
        <f>SUM(CB135,CC135)</f>
        <v>0</v>
      </c>
      <c r="CE135" s="33">
        <v>0</v>
      </c>
      <c r="CF135" s="34">
        <v>0</v>
      </c>
      <c r="CG135" s="36">
        <f t="shared" si="158"/>
        <v>0</v>
      </c>
      <c r="CH135" s="33">
        <v>0</v>
      </c>
      <c r="CI135" s="34">
        <v>0</v>
      </c>
      <c r="CJ135" s="36">
        <f>SUM(CH135,CI135)</f>
        <v>0</v>
      </c>
      <c r="CK135" s="33">
        <v>0</v>
      </c>
      <c r="CL135" s="34">
        <v>0</v>
      </c>
      <c r="CM135" s="36">
        <f>SUM(CK135,CL135)</f>
        <v>0</v>
      </c>
      <c r="CN135" s="33">
        <v>0</v>
      </c>
      <c r="CO135" s="34">
        <v>0</v>
      </c>
      <c r="CP135" s="36">
        <f>SUM(CN135,CO135)</f>
        <v>0</v>
      </c>
      <c r="CQ135" s="33">
        <v>0</v>
      </c>
      <c r="CR135" s="34">
        <v>0</v>
      </c>
      <c r="CS135" s="36">
        <f>SUM(CQ135,CR135)</f>
        <v>0</v>
      </c>
      <c r="CT135" s="33"/>
      <c r="CU135" s="34"/>
      <c r="CV135" s="36"/>
      <c r="CW135" s="33"/>
      <c r="CX135" s="34"/>
      <c r="CY135" s="36"/>
      <c r="CZ135" s="33"/>
      <c r="DA135" s="34"/>
      <c r="DB135" s="36"/>
      <c r="DC135" s="33"/>
      <c r="DD135" s="34"/>
      <c r="DE135" s="36"/>
      <c r="DF135" s="33"/>
      <c r="DG135" s="34"/>
      <c r="DH135" s="36"/>
      <c r="DI135" s="33"/>
      <c r="DJ135" s="34"/>
      <c r="DK135" s="36"/>
      <c r="DL135" s="33"/>
      <c r="DM135" s="34"/>
      <c r="DN135" s="36"/>
      <c r="DO135" s="33">
        <f t="shared" si="111"/>
        <v>0</v>
      </c>
      <c r="DP135" s="34">
        <f t="shared" si="148"/>
        <v>0</v>
      </c>
      <c r="DQ135" s="36">
        <f>SUM(DO135,DP135)</f>
        <v>0</v>
      </c>
    </row>
    <row r="136" spans="2:121" x14ac:dyDescent="0.25">
      <c r="B136" s="182"/>
      <c r="C136" s="174"/>
      <c r="D136" s="79" t="s">
        <v>57</v>
      </c>
      <c r="E136" s="54"/>
      <c r="F136" s="34"/>
      <c r="G136" s="36">
        <f t="shared" si="156"/>
        <v>0</v>
      </c>
      <c r="H136" s="54"/>
      <c r="I136" s="34"/>
      <c r="J136" s="36">
        <f t="shared" si="157"/>
        <v>0</v>
      </c>
      <c r="K136" s="54"/>
      <c r="L136" s="34"/>
      <c r="M136" s="36">
        <f>SUM(K136,L136)</f>
        <v>0</v>
      </c>
      <c r="N136" s="54"/>
      <c r="O136" s="34"/>
      <c r="P136" s="36">
        <f>SUM(N136,O136)</f>
        <v>0</v>
      </c>
      <c r="Q136" s="54"/>
      <c r="R136" s="34"/>
      <c r="S136" s="36">
        <f>SUM(Q136,R136)</f>
        <v>0</v>
      </c>
      <c r="T136" s="54"/>
      <c r="U136" s="34"/>
      <c r="V136" s="36">
        <f>SUM(T137,U136)</f>
        <v>0</v>
      </c>
      <c r="W136" s="54"/>
      <c r="X136" s="34"/>
      <c r="Y136" s="36">
        <f>SUM(W137,X136)</f>
        <v>0</v>
      </c>
      <c r="Z136" s="54"/>
      <c r="AA136" s="34"/>
      <c r="AB136" s="36">
        <f>SUM(Z137,AA136)</f>
        <v>0</v>
      </c>
      <c r="AC136" s="54"/>
      <c r="AD136" s="34"/>
      <c r="AE136" s="36">
        <f>SUM(AC137,AD136)</f>
        <v>0</v>
      </c>
      <c r="AF136" s="54"/>
      <c r="AG136" s="34"/>
      <c r="AH136" s="36">
        <f>SUM(AF137,AG136)</f>
        <v>0</v>
      </c>
      <c r="AI136" s="54"/>
      <c r="AJ136" s="34"/>
      <c r="AK136" s="36">
        <f>SUM(AI137,AJ136)</f>
        <v>0</v>
      </c>
      <c r="AL136" s="54"/>
      <c r="AM136" s="34"/>
      <c r="AN136" s="36">
        <f>SUM(AL137,AM136)</f>
        <v>0</v>
      </c>
      <c r="AO136" s="54">
        <f t="shared" si="109"/>
        <v>0</v>
      </c>
      <c r="AP136" s="34">
        <f t="shared" si="147"/>
        <v>0</v>
      </c>
      <c r="AQ136" s="36">
        <f>SUM(AO137,AP136)</f>
        <v>0</v>
      </c>
      <c r="AR136" s="54"/>
      <c r="AS136" s="34"/>
      <c r="AT136" s="36">
        <f>SUM(AR137,AS136)</f>
        <v>0</v>
      </c>
      <c r="AU136" s="54"/>
      <c r="AV136" s="34"/>
      <c r="AW136" s="36">
        <f>SUM(AU137,AV136)</f>
        <v>0</v>
      </c>
      <c r="AX136" s="54"/>
      <c r="AY136" s="34"/>
      <c r="AZ136" s="36">
        <f>SUM(AX137,AY136)</f>
        <v>0</v>
      </c>
      <c r="BA136" s="54"/>
      <c r="BB136" s="34"/>
      <c r="BC136" s="36">
        <f>SUM(BA137,BB136)</f>
        <v>0</v>
      </c>
      <c r="BD136" s="54"/>
      <c r="BE136" s="34"/>
      <c r="BF136" s="36">
        <f>SUM(BD137,BE136)</f>
        <v>0</v>
      </c>
      <c r="BG136" s="54"/>
      <c r="BH136" s="34"/>
      <c r="BI136" s="36">
        <f>SUM(BG137,BH136)</f>
        <v>0</v>
      </c>
      <c r="BJ136" s="54"/>
      <c r="BK136" s="34"/>
      <c r="BL136" s="36">
        <f>SUM(BJ137,BK136)</f>
        <v>0</v>
      </c>
      <c r="BM136" s="54"/>
      <c r="BN136" s="34"/>
      <c r="BO136" s="36">
        <f>SUM(BM137,BN136)</f>
        <v>0</v>
      </c>
      <c r="BP136" s="54"/>
      <c r="BQ136" s="34"/>
      <c r="BR136" s="36">
        <f>SUM(BP137,BQ136)</f>
        <v>0</v>
      </c>
      <c r="BS136" s="54"/>
      <c r="BT136" s="34"/>
      <c r="BU136" s="36">
        <f>SUM(BS137,BT136)</f>
        <v>0</v>
      </c>
      <c r="BV136" s="54"/>
      <c r="BW136" s="34"/>
      <c r="BX136" s="36">
        <f>SUM(BV137,BW136)</f>
        <v>0</v>
      </c>
      <c r="BY136" s="54"/>
      <c r="BZ136" s="34"/>
      <c r="CA136" s="36">
        <f>SUM(BY137,BZ136)</f>
        <v>0</v>
      </c>
      <c r="CB136" s="54">
        <f t="shared" si="110"/>
        <v>0</v>
      </c>
      <c r="CC136" s="34">
        <f t="shared" si="110"/>
        <v>0</v>
      </c>
      <c r="CD136" s="36">
        <f>SUM(CB137,CC136)</f>
        <v>0</v>
      </c>
      <c r="CE136" s="54">
        <v>0</v>
      </c>
      <c r="CF136" s="34">
        <v>0</v>
      </c>
      <c r="CG136" s="36">
        <f t="shared" si="158"/>
        <v>0</v>
      </c>
      <c r="CH136" s="54">
        <v>0</v>
      </c>
      <c r="CI136" s="34">
        <v>0</v>
      </c>
      <c r="CJ136" s="36">
        <f>SUM(CH136,CI136)</f>
        <v>0</v>
      </c>
      <c r="CK136" s="54">
        <v>0</v>
      </c>
      <c r="CL136" s="34">
        <v>0</v>
      </c>
      <c r="CM136" s="36">
        <f>SUM(CK136,CL136)</f>
        <v>0</v>
      </c>
      <c r="CN136" s="54">
        <v>0</v>
      </c>
      <c r="CO136" s="34">
        <v>0</v>
      </c>
      <c r="CP136" s="36">
        <f>SUM(CN136,CO136)</f>
        <v>0</v>
      </c>
      <c r="CQ136" s="54">
        <v>0</v>
      </c>
      <c r="CR136" s="34">
        <v>0</v>
      </c>
      <c r="CS136" s="36">
        <f>SUM(CQ137,CR136)</f>
        <v>0</v>
      </c>
      <c r="CT136" s="54"/>
      <c r="CU136" s="34"/>
      <c r="CV136" s="36"/>
      <c r="CW136" s="54"/>
      <c r="CX136" s="34"/>
      <c r="CY136" s="36"/>
      <c r="CZ136" s="54"/>
      <c r="DA136" s="34"/>
      <c r="DB136" s="36"/>
      <c r="DC136" s="54"/>
      <c r="DD136" s="34"/>
      <c r="DE136" s="36"/>
      <c r="DF136" s="54"/>
      <c r="DG136" s="34"/>
      <c r="DH136" s="36"/>
      <c r="DI136" s="54"/>
      <c r="DJ136" s="34"/>
      <c r="DK136" s="36"/>
      <c r="DL136" s="54"/>
      <c r="DM136" s="34"/>
      <c r="DN136" s="36"/>
      <c r="DO136" s="54">
        <f t="shared" si="111"/>
        <v>0</v>
      </c>
      <c r="DP136" s="34">
        <f t="shared" si="148"/>
        <v>0</v>
      </c>
      <c r="DQ136" s="36">
        <f>SUM(DO137,DP136)</f>
        <v>0</v>
      </c>
    </row>
    <row r="137" spans="2:121" x14ac:dyDescent="0.25">
      <c r="B137" s="182"/>
      <c r="C137" s="174"/>
      <c r="D137" s="79" t="s">
        <v>58</v>
      </c>
      <c r="E137" s="33"/>
      <c r="F137" s="34"/>
      <c r="G137" s="36">
        <f t="shared" si="156"/>
        <v>0</v>
      </c>
      <c r="H137" s="33"/>
      <c r="I137" s="34"/>
      <c r="J137" s="36">
        <f t="shared" si="157"/>
        <v>0</v>
      </c>
      <c r="K137" s="33"/>
      <c r="L137" s="34"/>
      <c r="M137" s="36">
        <f>SUM(K137,L137)</f>
        <v>0</v>
      </c>
      <c r="N137" s="33"/>
      <c r="O137" s="34"/>
      <c r="P137" s="36">
        <f>SUM(N137,O137)</f>
        <v>0</v>
      </c>
      <c r="Q137" s="33"/>
      <c r="R137" s="34"/>
      <c r="S137" s="36">
        <f>SUM(Q137,R137)</f>
        <v>0</v>
      </c>
      <c r="T137" s="33"/>
      <c r="U137" s="34"/>
      <c r="V137" s="36">
        <f>SUM(T137,U137)</f>
        <v>0</v>
      </c>
      <c r="W137" s="33"/>
      <c r="X137" s="34"/>
      <c r="Y137" s="36">
        <f>SUM(W137,X137)</f>
        <v>0</v>
      </c>
      <c r="Z137" s="33"/>
      <c r="AA137" s="34"/>
      <c r="AB137" s="36">
        <f>SUM(Z137,AA137)</f>
        <v>0</v>
      </c>
      <c r="AC137" s="33"/>
      <c r="AD137" s="34"/>
      <c r="AE137" s="36">
        <f>SUM(AC137,AD137)</f>
        <v>0</v>
      </c>
      <c r="AF137" s="33"/>
      <c r="AG137" s="34"/>
      <c r="AH137" s="36">
        <f>SUM(AF137,AG137)</f>
        <v>0</v>
      </c>
      <c r="AI137" s="33"/>
      <c r="AJ137" s="34"/>
      <c r="AK137" s="36">
        <f>SUM(AI137,AJ137)</f>
        <v>0</v>
      </c>
      <c r="AL137" s="33"/>
      <c r="AM137" s="34"/>
      <c r="AN137" s="36">
        <f>SUM(AL137,AM137)</f>
        <v>0</v>
      </c>
      <c r="AO137" s="33">
        <f t="shared" si="109"/>
        <v>0</v>
      </c>
      <c r="AP137" s="34">
        <f t="shared" si="147"/>
        <v>0</v>
      </c>
      <c r="AQ137" s="36">
        <f>SUM(AO137,AP137)</f>
        <v>0</v>
      </c>
      <c r="AR137" s="33"/>
      <c r="AS137" s="34"/>
      <c r="AT137" s="36">
        <f>SUM(AR137,AS137)</f>
        <v>0</v>
      </c>
      <c r="AU137" s="33"/>
      <c r="AV137" s="34"/>
      <c r="AW137" s="36">
        <f>SUM(AU137,AV137)</f>
        <v>0</v>
      </c>
      <c r="AX137" s="33"/>
      <c r="AY137" s="34"/>
      <c r="AZ137" s="36">
        <f>SUM(AX137,AY137)</f>
        <v>0</v>
      </c>
      <c r="BA137" s="33"/>
      <c r="BB137" s="34"/>
      <c r="BC137" s="36">
        <f>SUM(BA137,BB137)</f>
        <v>0</v>
      </c>
      <c r="BD137" s="33"/>
      <c r="BE137" s="34"/>
      <c r="BF137" s="36">
        <f>SUM(BD137,BE137)</f>
        <v>0</v>
      </c>
      <c r="BG137" s="33"/>
      <c r="BH137" s="34"/>
      <c r="BI137" s="36">
        <f>SUM(BG137,BH137)</f>
        <v>0</v>
      </c>
      <c r="BJ137" s="33"/>
      <c r="BK137" s="34"/>
      <c r="BL137" s="36">
        <f>SUM(BJ137,BK137)</f>
        <v>0</v>
      </c>
      <c r="BM137" s="33"/>
      <c r="BN137" s="34"/>
      <c r="BO137" s="36">
        <f>SUM(BM137,BN137)</f>
        <v>0</v>
      </c>
      <c r="BP137" s="33"/>
      <c r="BQ137" s="34"/>
      <c r="BR137" s="36">
        <f>SUM(BP137,BQ137)</f>
        <v>0</v>
      </c>
      <c r="BS137" s="33"/>
      <c r="BT137" s="34"/>
      <c r="BU137" s="36">
        <f>SUM(BS137,BT137)</f>
        <v>0</v>
      </c>
      <c r="BV137" s="33"/>
      <c r="BW137" s="34"/>
      <c r="BX137" s="36">
        <f>SUM(BV137,BW137)</f>
        <v>0</v>
      </c>
      <c r="BY137" s="33"/>
      <c r="BZ137" s="34"/>
      <c r="CA137" s="36">
        <f>SUM(BY137,BZ137)</f>
        <v>0</v>
      </c>
      <c r="CB137" s="33">
        <f t="shared" si="110"/>
        <v>0</v>
      </c>
      <c r="CC137" s="34">
        <f t="shared" si="110"/>
        <v>0</v>
      </c>
      <c r="CD137" s="36">
        <f>SUM(CB137,CC137)</f>
        <v>0</v>
      </c>
      <c r="CE137" s="33">
        <v>0</v>
      </c>
      <c r="CF137" s="34">
        <v>0</v>
      </c>
      <c r="CG137" s="36">
        <f t="shared" si="158"/>
        <v>0</v>
      </c>
      <c r="CH137" s="33">
        <v>0</v>
      </c>
      <c r="CI137" s="34">
        <v>0</v>
      </c>
      <c r="CJ137" s="36">
        <f>SUM(CH137,CI137)</f>
        <v>0</v>
      </c>
      <c r="CK137" s="33">
        <v>0</v>
      </c>
      <c r="CL137" s="34">
        <v>0</v>
      </c>
      <c r="CM137" s="36">
        <f>SUM(CK137,CL137)</f>
        <v>0</v>
      </c>
      <c r="CN137" s="33">
        <v>0</v>
      </c>
      <c r="CO137" s="34">
        <v>0</v>
      </c>
      <c r="CP137" s="36">
        <f>SUM(CN137,CO137)</f>
        <v>0</v>
      </c>
      <c r="CQ137" s="33">
        <v>0</v>
      </c>
      <c r="CR137" s="34">
        <v>0</v>
      </c>
      <c r="CS137" s="36">
        <f>SUM(CQ137,CR137)</f>
        <v>0</v>
      </c>
      <c r="CT137" s="33"/>
      <c r="CU137" s="34"/>
      <c r="CV137" s="36"/>
      <c r="CW137" s="33"/>
      <c r="CX137" s="34"/>
      <c r="CY137" s="36"/>
      <c r="CZ137" s="33"/>
      <c r="DA137" s="34"/>
      <c r="DB137" s="36"/>
      <c r="DC137" s="33"/>
      <c r="DD137" s="34"/>
      <c r="DE137" s="36"/>
      <c r="DF137" s="33"/>
      <c r="DG137" s="34"/>
      <c r="DH137" s="36"/>
      <c r="DI137" s="33"/>
      <c r="DJ137" s="34"/>
      <c r="DK137" s="36"/>
      <c r="DL137" s="33"/>
      <c r="DM137" s="34"/>
      <c r="DN137" s="36"/>
      <c r="DO137" s="33">
        <f t="shared" si="111"/>
        <v>0</v>
      </c>
      <c r="DP137" s="34">
        <f t="shared" si="148"/>
        <v>0</v>
      </c>
      <c r="DQ137" s="36">
        <f>SUM(DO137,DP137)</f>
        <v>0</v>
      </c>
    </row>
    <row r="138" spans="2:121" ht="30" x14ac:dyDescent="0.25">
      <c r="B138" s="182"/>
      <c r="C138" s="174"/>
      <c r="D138" s="80" t="s">
        <v>59</v>
      </c>
      <c r="E138" s="40">
        <f t="shared" ref="E138:AN138" si="159">+SUM(E133:E137)</f>
        <v>0</v>
      </c>
      <c r="F138" s="41">
        <f t="shared" si="159"/>
        <v>0</v>
      </c>
      <c r="G138" s="42">
        <f t="shared" si="159"/>
        <v>0</v>
      </c>
      <c r="H138" s="40">
        <f t="shared" si="159"/>
        <v>0</v>
      </c>
      <c r="I138" s="41">
        <f t="shared" si="159"/>
        <v>0</v>
      </c>
      <c r="J138" s="42">
        <f t="shared" si="159"/>
        <v>0</v>
      </c>
      <c r="K138" s="40">
        <f t="shared" si="159"/>
        <v>0</v>
      </c>
      <c r="L138" s="41">
        <f t="shared" si="159"/>
        <v>0</v>
      </c>
      <c r="M138" s="42">
        <f t="shared" si="159"/>
        <v>0</v>
      </c>
      <c r="N138" s="40">
        <f t="shared" si="159"/>
        <v>0</v>
      </c>
      <c r="O138" s="41">
        <f t="shared" si="159"/>
        <v>0</v>
      </c>
      <c r="P138" s="42">
        <f t="shared" si="159"/>
        <v>0</v>
      </c>
      <c r="Q138" s="40">
        <f t="shared" si="159"/>
        <v>0</v>
      </c>
      <c r="R138" s="41">
        <f t="shared" si="159"/>
        <v>0</v>
      </c>
      <c r="S138" s="42">
        <f t="shared" si="159"/>
        <v>0</v>
      </c>
      <c r="T138" s="40">
        <f t="shared" si="159"/>
        <v>0</v>
      </c>
      <c r="U138" s="41">
        <f t="shared" si="159"/>
        <v>0</v>
      </c>
      <c r="V138" s="42">
        <f t="shared" si="159"/>
        <v>0</v>
      </c>
      <c r="W138" s="40">
        <f t="shared" si="159"/>
        <v>0</v>
      </c>
      <c r="X138" s="41">
        <f t="shared" si="159"/>
        <v>0</v>
      </c>
      <c r="Y138" s="42">
        <f t="shared" si="159"/>
        <v>0</v>
      </c>
      <c r="Z138" s="40">
        <f t="shared" si="159"/>
        <v>0</v>
      </c>
      <c r="AA138" s="41">
        <f t="shared" si="159"/>
        <v>0</v>
      </c>
      <c r="AB138" s="42">
        <f t="shared" si="159"/>
        <v>0</v>
      </c>
      <c r="AC138" s="40">
        <f t="shared" si="159"/>
        <v>0</v>
      </c>
      <c r="AD138" s="41">
        <f t="shared" si="159"/>
        <v>0</v>
      </c>
      <c r="AE138" s="42">
        <f t="shared" si="159"/>
        <v>0</v>
      </c>
      <c r="AF138" s="40">
        <f t="shared" si="159"/>
        <v>0</v>
      </c>
      <c r="AG138" s="41">
        <f t="shared" si="159"/>
        <v>0</v>
      </c>
      <c r="AH138" s="42">
        <f t="shared" si="159"/>
        <v>0</v>
      </c>
      <c r="AI138" s="40">
        <f t="shared" si="159"/>
        <v>0</v>
      </c>
      <c r="AJ138" s="41">
        <f t="shared" si="159"/>
        <v>0</v>
      </c>
      <c r="AK138" s="42">
        <f t="shared" si="159"/>
        <v>0</v>
      </c>
      <c r="AL138" s="40">
        <f t="shared" si="159"/>
        <v>0</v>
      </c>
      <c r="AM138" s="41">
        <f t="shared" si="159"/>
        <v>0</v>
      </c>
      <c r="AN138" s="42">
        <f t="shared" si="159"/>
        <v>0</v>
      </c>
      <c r="AO138" s="40">
        <f t="shared" si="109"/>
        <v>0</v>
      </c>
      <c r="AP138" s="41">
        <f t="shared" si="147"/>
        <v>0</v>
      </c>
      <c r="AQ138" s="42">
        <f>+SUM(AQ133:AQ137)</f>
        <v>0</v>
      </c>
      <c r="AR138" s="40">
        <f t="shared" ref="AR138:CA138" si="160">+SUM(AR133:AR137)</f>
        <v>0</v>
      </c>
      <c r="AS138" s="41">
        <f t="shared" si="160"/>
        <v>0</v>
      </c>
      <c r="AT138" s="42">
        <f t="shared" si="160"/>
        <v>0</v>
      </c>
      <c r="AU138" s="40">
        <f t="shared" si="160"/>
        <v>0</v>
      </c>
      <c r="AV138" s="41">
        <f t="shared" si="160"/>
        <v>0</v>
      </c>
      <c r="AW138" s="42">
        <f t="shared" si="160"/>
        <v>0</v>
      </c>
      <c r="AX138" s="40">
        <f t="shared" si="160"/>
        <v>0</v>
      </c>
      <c r="AY138" s="41">
        <f t="shared" si="160"/>
        <v>0</v>
      </c>
      <c r="AZ138" s="42">
        <f t="shared" si="160"/>
        <v>0</v>
      </c>
      <c r="BA138" s="40">
        <f t="shared" si="160"/>
        <v>0</v>
      </c>
      <c r="BB138" s="41">
        <f t="shared" si="160"/>
        <v>0</v>
      </c>
      <c r="BC138" s="42">
        <f t="shared" si="160"/>
        <v>0</v>
      </c>
      <c r="BD138" s="40">
        <f t="shared" si="160"/>
        <v>0</v>
      </c>
      <c r="BE138" s="41">
        <f t="shared" si="160"/>
        <v>0</v>
      </c>
      <c r="BF138" s="42">
        <f t="shared" si="160"/>
        <v>0</v>
      </c>
      <c r="BG138" s="40">
        <f t="shared" si="160"/>
        <v>0</v>
      </c>
      <c r="BH138" s="41">
        <f t="shared" si="160"/>
        <v>0</v>
      </c>
      <c r="BI138" s="42">
        <f t="shared" si="160"/>
        <v>0</v>
      </c>
      <c r="BJ138" s="40">
        <f t="shared" si="160"/>
        <v>0</v>
      </c>
      <c r="BK138" s="41">
        <f t="shared" si="160"/>
        <v>0</v>
      </c>
      <c r="BL138" s="42">
        <f t="shared" si="160"/>
        <v>0</v>
      </c>
      <c r="BM138" s="40">
        <f t="shared" si="160"/>
        <v>0</v>
      </c>
      <c r="BN138" s="41">
        <f t="shared" si="160"/>
        <v>0</v>
      </c>
      <c r="BO138" s="42">
        <f t="shared" si="160"/>
        <v>0</v>
      </c>
      <c r="BP138" s="40">
        <f t="shared" si="160"/>
        <v>0</v>
      </c>
      <c r="BQ138" s="41">
        <f t="shared" si="160"/>
        <v>0</v>
      </c>
      <c r="BR138" s="42">
        <f t="shared" si="160"/>
        <v>0</v>
      </c>
      <c r="BS138" s="40">
        <f t="shared" si="160"/>
        <v>0</v>
      </c>
      <c r="BT138" s="41">
        <f t="shared" si="160"/>
        <v>0</v>
      </c>
      <c r="BU138" s="42">
        <f t="shared" si="160"/>
        <v>0</v>
      </c>
      <c r="BV138" s="40">
        <f t="shared" si="160"/>
        <v>0</v>
      </c>
      <c r="BW138" s="41">
        <f t="shared" si="160"/>
        <v>0</v>
      </c>
      <c r="BX138" s="42">
        <f t="shared" si="160"/>
        <v>0</v>
      </c>
      <c r="BY138" s="40">
        <f t="shared" si="160"/>
        <v>0</v>
      </c>
      <c r="BZ138" s="41">
        <f t="shared" si="160"/>
        <v>0</v>
      </c>
      <c r="CA138" s="42">
        <f t="shared" si="160"/>
        <v>0</v>
      </c>
      <c r="CB138" s="40">
        <f t="shared" si="110"/>
        <v>0</v>
      </c>
      <c r="CC138" s="41">
        <f t="shared" si="110"/>
        <v>0</v>
      </c>
      <c r="CD138" s="42">
        <f>+SUM(CD133:CD137)</f>
        <v>0</v>
      </c>
      <c r="CE138" s="40">
        <f t="shared" ref="CE138:DN138" si="161">+SUM(CE133:CE137)</f>
        <v>0</v>
      </c>
      <c r="CF138" s="41">
        <f t="shared" si="161"/>
        <v>0</v>
      </c>
      <c r="CG138" s="42">
        <f t="shared" si="161"/>
        <v>0</v>
      </c>
      <c r="CH138" s="40">
        <f t="shared" si="161"/>
        <v>0</v>
      </c>
      <c r="CI138" s="41">
        <f t="shared" si="161"/>
        <v>0</v>
      </c>
      <c r="CJ138" s="42">
        <f t="shared" si="161"/>
        <v>0</v>
      </c>
      <c r="CK138" s="40">
        <f t="shared" si="161"/>
        <v>0</v>
      </c>
      <c r="CL138" s="41">
        <f t="shared" si="161"/>
        <v>0</v>
      </c>
      <c r="CM138" s="42">
        <f t="shared" si="161"/>
        <v>0</v>
      </c>
      <c r="CN138" s="40">
        <f t="shared" si="161"/>
        <v>0</v>
      </c>
      <c r="CO138" s="41">
        <f t="shared" si="161"/>
        <v>0</v>
      </c>
      <c r="CP138" s="42">
        <f t="shared" si="161"/>
        <v>0</v>
      </c>
      <c r="CQ138" s="40">
        <f t="shared" si="161"/>
        <v>0</v>
      </c>
      <c r="CR138" s="41">
        <f t="shared" si="161"/>
        <v>0</v>
      </c>
      <c r="CS138" s="42">
        <f t="shared" si="161"/>
        <v>0</v>
      </c>
      <c r="CT138" s="40">
        <f t="shared" si="161"/>
        <v>0</v>
      </c>
      <c r="CU138" s="41">
        <f t="shared" si="161"/>
        <v>0</v>
      </c>
      <c r="CV138" s="42">
        <f t="shared" si="161"/>
        <v>0</v>
      </c>
      <c r="CW138" s="40">
        <f t="shared" si="161"/>
        <v>0</v>
      </c>
      <c r="CX138" s="41">
        <f t="shared" si="161"/>
        <v>0</v>
      </c>
      <c r="CY138" s="42">
        <f t="shared" si="161"/>
        <v>0</v>
      </c>
      <c r="CZ138" s="40">
        <f t="shared" si="161"/>
        <v>0</v>
      </c>
      <c r="DA138" s="41">
        <f t="shared" si="161"/>
        <v>0</v>
      </c>
      <c r="DB138" s="42">
        <f t="shared" si="161"/>
        <v>0</v>
      </c>
      <c r="DC138" s="40">
        <f t="shared" si="161"/>
        <v>0</v>
      </c>
      <c r="DD138" s="41">
        <f t="shared" si="161"/>
        <v>0</v>
      </c>
      <c r="DE138" s="42">
        <f t="shared" si="161"/>
        <v>0</v>
      </c>
      <c r="DF138" s="40">
        <f t="shared" si="161"/>
        <v>0</v>
      </c>
      <c r="DG138" s="41">
        <f t="shared" si="161"/>
        <v>0</v>
      </c>
      <c r="DH138" s="42">
        <f t="shared" si="161"/>
        <v>0</v>
      </c>
      <c r="DI138" s="40">
        <f t="shared" si="161"/>
        <v>0</v>
      </c>
      <c r="DJ138" s="41">
        <f t="shared" si="161"/>
        <v>0</v>
      </c>
      <c r="DK138" s="42">
        <f t="shared" si="161"/>
        <v>0</v>
      </c>
      <c r="DL138" s="40">
        <f t="shared" si="161"/>
        <v>0</v>
      </c>
      <c r="DM138" s="41">
        <f t="shared" si="161"/>
        <v>0</v>
      </c>
      <c r="DN138" s="42">
        <f t="shared" si="161"/>
        <v>0</v>
      </c>
      <c r="DO138" s="40">
        <f t="shared" si="111"/>
        <v>0</v>
      </c>
      <c r="DP138" s="41">
        <f t="shared" si="148"/>
        <v>0</v>
      </c>
      <c r="DQ138" s="42">
        <f>+SUM(DQ133:DQ137)</f>
        <v>0</v>
      </c>
    </row>
    <row r="139" spans="2:121" x14ac:dyDescent="0.25">
      <c r="B139" s="182"/>
      <c r="C139" s="174"/>
      <c r="D139" s="82" t="s">
        <v>60</v>
      </c>
      <c r="E139" s="43"/>
      <c r="F139" s="38"/>
      <c r="G139" s="44"/>
      <c r="H139" s="43"/>
      <c r="I139" s="38"/>
      <c r="J139" s="44"/>
      <c r="K139" s="43"/>
      <c r="L139" s="38"/>
      <c r="M139" s="44"/>
      <c r="N139" s="43"/>
      <c r="O139" s="38"/>
      <c r="P139" s="44"/>
      <c r="Q139" s="43"/>
      <c r="R139" s="38"/>
      <c r="S139" s="44"/>
      <c r="T139" s="43"/>
      <c r="U139" s="38"/>
      <c r="V139" s="44"/>
      <c r="W139" s="43"/>
      <c r="X139" s="38"/>
      <c r="Y139" s="44"/>
      <c r="Z139" s="43"/>
      <c r="AA139" s="38"/>
      <c r="AB139" s="44"/>
      <c r="AC139" s="43"/>
      <c r="AD139" s="38"/>
      <c r="AE139" s="44"/>
      <c r="AF139" s="43"/>
      <c r="AG139" s="38"/>
      <c r="AH139" s="44"/>
      <c r="AI139" s="43"/>
      <c r="AJ139" s="38"/>
      <c r="AK139" s="44"/>
      <c r="AL139" s="43"/>
      <c r="AM139" s="38"/>
      <c r="AN139" s="44"/>
      <c r="AO139" s="43">
        <f t="shared" si="109"/>
        <v>0</v>
      </c>
      <c r="AP139" s="38">
        <f t="shared" si="147"/>
        <v>0</v>
      </c>
      <c r="AQ139" s="44"/>
      <c r="AR139" s="43"/>
      <c r="AS139" s="38"/>
      <c r="AT139" s="44"/>
      <c r="AU139" s="43"/>
      <c r="AV139" s="38"/>
      <c r="AW139" s="44"/>
      <c r="AX139" s="43"/>
      <c r="AY139" s="38"/>
      <c r="AZ139" s="44"/>
      <c r="BA139" s="43"/>
      <c r="BB139" s="38"/>
      <c r="BC139" s="44"/>
      <c r="BD139" s="43"/>
      <c r="BE139" s="38"/>
      <c r="BF139" s="44"/>
      <c r="BG139" s="43"/>
      <c r="BH139" s="38"/>
      <c r="BI139" s="44"/>
      <c r="BJ139" s="43"/>
      <c r="BK139" s="38"/>
      <c r="BL139" s="44"/>
      <c r="BM139" s="43"/>
      <c r="BN139" s="38"/>
      <c r="BO139" s="44"/>
      <c r="BP139" s="43"/>
      <c r="BQ139" s="38"/>
      <c r="BR139" s="44"/>
      <c r="BS139" s="43"/>
      <c r="BT139" s="38"/>
      <c r="BU139" s="44"/>
      <c r="BV139" s="43"/>
      <c r="BW139" s="38"/>
      <c r="BX139" s="44"/>
      <c r="BY139" s="43"/>
      <c r="BZ139" s="38"/>
      <c r="CA139" s="44"/>
      <c r="CB139" s="43">
        <f t="shared" si="110"/>
        <v>0</v>
      </c>
      <c r="CC139" s="38">
        <f t="shared" si="110"/>
        <v>0</v>
      </c>
      <c r="CD139" s="44"/>
      <c r="CE139" s="43"/>
      <c r="CF139" s="38"/>
      <c r="CG139" s="44"/>
      <c r="CH139" s="43"/>
      <c r="CI139" s="38"/>
      <c r="CJ139" s="44"/>
      <c r="CK139" s="43"/>
      <c r="CL139" s="38"/>
      <c r="CM139" s="44"/>
      <c r="CN139" s="43"/>
      <c r="CO139" s="38"/>
      <c r="CP139" s="44"/>
      <c r="CQ139" s="43"/>
      <c r="CR139" s="38"/>
      <c r="CS139" s="44"/>
      <c r="CT139" s="43"/>
      <c r="CU139" s="38"/>
      <c r="CV139" s="44"/>
      <c r="CW139" s="43"/>
      <c r="CX139" s="38"/>
      <c r="CY139" s="44"/>
      <c r="CZ139" s="43"/>
      <c r="DA139" s="38"/>
      <c r="DB139" s="44"/>
      <c r="DC139" s="43"/>
      <c r="DD139" s="38"/>
      <c r="DE139" s="44"/>
      <c r="DF139" s="43"/>
      <c r="DG139" s="38"/>
      <c r="DH139" s="44"/>
      <c r="DI139" s="43"/>
      <c r="DJ139" s="38"/>
      <c r="DK139" s="44"/>
      <c r="DL139" s="43"/>
      <c r="DM139" s="38"/>
      <c r="DN139" s="44"/>
      <c r="DO139" s="43">
        <f t="shared" si="111"/>
        <v>0</v>
      </c>
      <c r="DP139" s="38">
        <f t="shared" si="148"/>
        <v>0</v>
      </c>
      <c r="DQ139" s="44"/>
    </row>
    <row r="140" spans="2:121" x14ac:dyDescent="0.25">
      <c r="B140" s="182"/>
      <c r="C140" s="174"/>
      <c r="D140" s="79" t="s">
        <v>61</v>
      </c>
      <c r="E140" s="33">
        <v>0</v>
      </c>
      <c r="F140" s="34">
        <v>0</v>
      </c>
      <c r="G140" s="36">
        <f>SUM(E140:F140)</f>
        <v>0</v>
      </c>
      <c r="H140" s="33">
        <v>0</v>
      </c>
      <c r="I140" s="34">
        <v>0</v>
      </c>
      <c r="J140" s="36">
        <f>SUM(H140:I140)</f>
        <v>0</v>
      </c>
      <c r="K140" s="33">
        <v>0</v>
      </c>
      <c r="L140" s="34">
        <v>0</v>
      </c>
      <c r="M140" s="36">
        <f>SUM(K140:L140)</f>
        <v>0</v>
      </c>
      <c r="N140" s="33">
        <v>0</v>
      </c>
      <c r="O140" s="34">
        <v>0</v>
      </c>
      <c r="P140" s="36">
        <f>SUM(N140:O140)</f>
        <v>0</v>
      </c>
      <c r="Q140" s="33">
        <v>0</v>
      </c>
      <c r="R140" s="34">
        <v>0</v>
      </c>
      <c r="S140" s="36">
        <f>SUM(Q140:R140)</f>
        <v>0</v>
      </c>
      <c r="T140" s="33">
        <v>0</v>
      </c>
      <c r="U140" s="34">
        <v>0</v>
      </c>
      <c r="V140" s="36">
        <f>SUM(T140:U140)</f>
        <v>0</v>
      </c>
      <c r="W140" s="33">
        <v>0</v>
      </c>
      <c r="X140" s="34">
        <v>0</v>
      </c>
      <c r="Y140" s="36">
        <f>SUM(W140:X140)</f>
        <v>0</v>
      </c>
      <c r="Z140" s="33">
        <v>0</v>
      </c>
      <c r="AA140" s="34">
        <v>0</v>
      </c>
      <c r="AB140" s="36">
        <f>SUM(Z140:AA140)</f>
        <v>0</v>
      </c>
      <c r="AC140" s="33">
        <v>0</v>
      </c>
      <c r="AD140" s="34">
        <v>0</v>
      </c>
      <c r="AE140" s="36">
        <f>SUM(AC140:AD140)</f>
        <v>0</v>
      </c>
      <c r="AF140" s="33">
        <v>0</v>
      </c>
      <c r="AG140" s="34">
        <v>0</v>
      </c>
      <c r="AH140" s="36">
        <f>SUM(AF140:AG140)</f>
        <v>0</v>
      </c>
      <c r="AI140" s="33">
        <v>0</v>
      </c>
      <c r="AJ140" s="34">
        <v>0</v>
      </c>
      <c r="AK140" s="36">
        <f>SUM(AI140:AJ140)</f>
        <v>0</v>
      </c>
      <c r="AL140" s="33">
        <v>0</v>
      </c>
      <c r="AM140" s="34">
        <v>0</v>
      </c>
      <c r="AN140" s="36">
        <f>SUM(AL140:AM140)</f>
        <v>0</v>
      </c>
      <c r="AO140" s="33">
        <f t="shared" si="109"/>
        <v>0</v>
      </c>
      <c r="AP140" s="34">
        <f t="shared" si="147"/>
        <v>0</v>
      </c>
      <c r="AQ140" s="36">
        <f>SUM(AO140:AP140)</f>
        <v>0</v>
      </c>
      <c r="AR140" s="33">
        <v>0</v>
      </c>
      <c r="AS140" s="34">
        <v>0</v>
      </c>
      <c r="AT140" s="36">
        <f>SUM(AR140:AS140)</f>
        <v>0</v>
      </c>
      <c r="AU140" s="33">
        <v>0</v>
      </c>
      <c r="AV140" s="34">
        <v>0</v>
      </c>
      <c r="AW140" s="36">
        <f>SUM(AU140:AV140)</f>
        <v>0</v>
      </c>
      <c r="AX140" s="33">
        <v>0</v>
      </c>
      <c r="AY140" s="34">
        <v>0</v>
      </c>
      <c r="AZ140" s="36">
        <f>SUM(AX140:AY140)</f>
        <v>0</v>
      </c>
      <c r="BA140" s="33">
        <v>0</v>
      </c>
      <c r="BB140" s="34">
        <v>0</v>
      </c>
      <c r="BC140" s="36">
        <f>SUM(BA140:BB140)</f>
        <v>0</v>
      </c>
      <c r="BD140" s="33">
        <v>0</v>
      </c>
      <c r="BE140" s="34">
        <v>0</v>
      </c>
      <c r="BF140" s="36">
        <f>SUM(BD140:BE140)</f>
        <v>0</v>
      </c>
      <c r="BG140" s="33">
        <v>0</v>
      </c>
      <c r="BH140" s="34">
        <v>0</v>
      </c>
      <c r="BI140" s="36">
        <f>SUM(BG140:BH140)</f>
        <v>0</v>
      </c>
      <c r="BJ140" s="33">
        <v>0</v>
      </c>
      <c r="BK140" s="34">
        <v>0</v>
      </c>
      <c r="BL140" s="36">
        <f>SUM(BJ140:BK140)</f>
        <v>0</v>
      </c>
      <c r="BM140" s="33">
        <v>0</v>
      </c>
      <c r="BN140" s="34">
        <v>0</v>
      </c>
      <c r="BO140" s="36">
        <f>SUM(BM140:BN140)</f>
        <v>0</v>
      </c>
      <c r="BP140" s="33">
        <v>0</v>
      </c>
      <c r="BQ140" s="34">
        <v>0</v>
      </c>
      <c r="BR140" s="36">
        <f>SUM(BP140:BQ140)</f>
        <v>0</v>
      </c>
      <c r="BS140" s="33">
        <v>0</v>
      </c>
      <c r="BT140" s="34">
        <v>0</v>
      </c>
      <c r="BU140" s="36">
        <f>SUM(BS140:BT140)</f>
        <v>0</v>
      </c>
      <c r="BV140" s="33">
        <v>0</v>
      </c>
      <c r="BW140" s="34">
        <v>0</v>
      </c>
      <c r="BX140" s="36">
        <f>SUM(BV140:BW140)</f>
        <v>0</v>
      </c>
      <c r="BY140" s="33">
        <v>0</v>
      </c>
      <c r="BZ140" s="34">
        <v>0</v>
      </c>
      <c r="CA140" s="36">
        <f>SUM(BY140:BZ140)</f>
        <v>0</v>
      </c>
      <c r="CB140" s="33">
        <f t="shared" si="110"/>
        <v>0</v>
      </c>
      <c r="CC140" s="34">
        <f t="shared" si="110"/>
        <v>0</v>
      </c>
      <c r="CD140" s="36">
        <f>SUM(CB140:CC140)</f>
        <v>0</v>
      </c>
      <c r="CE140" s="33">
        <v>0</v>
      </c>
      <c r="CF140" s="34">
        <v>0</v>
      </c>
      <c r="CG140" s="36">
        <v>0</v>
      </c>
      <c r="CH140" s="33">
        <v>0</v>
      </c>
      <c r="CI140" s="34">
        <v>0</v>
      </c>
      <c r="CJ140" s="36">
        <f>SUM(CH140:CI140)</f>
        <v>0</v>
      </c>
      <c r="CK140" s="33">
        <v>0</v>
      </c>
      <c r="CL140" s="34">
        <v>0</v>
      </c>
      <c r="CM140" s="36">
        <f>(CK140+CL140)</f>
        <v>0</v>
      </c>
      <c r="CN140" s="33">
        <v>0</v>
      </c>
      <c r="CO140" s="34">
        <v>0</v>
      </c>
      <c r="CP140" s="36">
        <f>(CN140+CO140)</f>
        <v>0</v>
      </c>
      <c r="CQ140" s="33">
        <v>0</v>
      </c>
      <c r="CR140" s="34">
        <v>0</v>
      </c>
      <c r="CS140" s="36">
        <f>SUM(CQ140:CR140)</f>
        <v>0</v>
      </c>
      <c r="CT140" s="33"/>
      <c r="CU140" s="34"/>
      <c r="CV140" s="36"/>
      <c r="CW140" s="33"/>
      <c r="CX140" s="34"/>
      <c r="CY140" s="36"/>
      <c r="CZ140" s="33"/>
      <c r="DA140" s="34"/>
      <c r="DB140" s="36"/>
      <c r="DC140" s="33"/>
      <c r="DD140" s="34"/>
      <c r="DE140" s="36"/>
      <c r="DF140" s="33"/>
      <c r="DG140" s="34"/>
      <c r="DH140" s="36"/>
      <c r="DI140" s="33"/>
      <c r="DJ140" s="34"/>
      <c r="DK140" s="36"/>
      <c r="DL140" s="33"/>
      <c r="DM140" s="34"/>
      <c r="DN140" s="36"/>
      <c r="DO140" s="33">
        <f t="shared" si="111"/>
        <v>0</v>
      </c>
      <c r="DP140" s="34">
        <f t="shared" si="148"/>
        <v>0</v>
      </c>
      <c r="DQ140" s="36">
        <f>SUM(DO140:DP140)</f>
        <v>0</v>
      </c>
    </row>
    <row r="141" spans="2:121" x14ac:dyDescent="0.25">
      <c r="B141" s="182"/>
      <c r="C141" s="174"/>
      <c r="D141" s="80" t="s">
        <v>62</v>
      </c>
      <c r="E141" s="46">
        <f>E140</f>
        <v>0</v>
      </c>
      <c r="F141" s="47">
        <f>F140</f>
        <v>0</v>
      </c>
      <c r="G141" s="53">
        <f>SUM(E141:F141)</f>
        <v>0</v>
      </c>
      <c r="H141" s="46">
        <f>H140</f>
        <v>0</v>
      </c>
      <c r="I141" s="47">
        <f>I140</f>
        <v>0</v>
      </c>
      <c r="J141" s="53">
        <f>SUM(H141:I141)</f>
        <v>0</v>
      </c>
      <c r="K141" s="46">
        <f>K140</f>
        <v>0</v>
      </c>
      <c r="L141" s="47">
        <f>L140</f>
        <v>0</v>
      </c>
      <c r="M141" s="53">
        <f>SUM(K141:L141)</f>
        <v>0</v>
      </c>
      <c r="N141" s="46">
        <f>N140</f>
        <v>0</v>
      </c>
      <c r="O141" s="47">
        <f>O140</f>
        <v>0</v>
      </c>
      <c r="P141" s="53">
        <f>SUM(N141:O141)</f>
        <v>0</v>
      </c>
      <c r="Q141" s="46">
        <f>Q140</f>
        <v>0</v>
      </c>
      <c r="R141" s="47">
        <f>R140</f>
        <v>0</v>
      </c>
      <c r="S141" s="53">
        <f>SUM(Q141:R141)</f>
        <v>0</v>
      </c>
      <c r="T141" s="46">
        <f>T140</f>
        <v>0</v>
      </c>
      <c r="U141" s="47">
        <f>U140</f>
        <v>0</v>
      </c>
      <c r="V141" s="53">
        <f>SUM(T141:U141)</f>
        <v>0</v>
      </c>
      <c r="W141" s="46">
        <f>W140</f>
        <v>0</v>
      </c>
      <c r="X141" s="47">
        <f>X140</f>
        <v>0</v>
      </c>
      <c r="Y141" s="53">
        <f>SUM(W141:X141)</f>
        <v>0</v>
      </c>
      <c r="Z141" s="46">
        <f>Z140</f>
        <v>0</v>
      </c>
      <c r="AA141" s="47">
        <f>AA140</f>
        <v>0</v>
      </c>
      <c r="AB141" s="53">
        <f>SUM(Z141:AA141)</f>
        <v>0</v>
      </c>
      <c r="AC141" s="46">
        <f>AC140</f>
        <v>0</v>
      </c>
      <c r="AD141" s="47">
        <f>AD140</f>
        <v>0</v>
      </c>
      <c r="AE141" s="53">
        <f>SUM(AC141:AD141)</f>
        <v>0</v>
      </c>
      <c r="AF141" s="46">
        <f>AF140</f>
        <v>0</v>
      </c>
      <c r="AG141" s="47">
        <f>AG140</f>
        <v>0</v>
      </c>
      <c r="AH141" s="53">
        <f>SUM(AF141:AG141)</f>
        <v>0</v>
      </c>
      <c r="AI141" s="46">
        <f>AI140</f>
        <v>0</v>
      </c>
      <c r="AJ141" s="47">
        <f>AJ140</f>
        <v>0</v>
      </c>
      <c r="AK141" s="53">
        <f>SUM(AI141:AJ141)</f>
        <v>0</v>
      </c>
      <c r="AL141" s="46">
        <f>AL140</f>
        <v>0</v>
      </c>
      <c r="AM141" s="47">
        <f>AM140</f>
        <v>0</v>
      </c>
      <c r="AN141" s="53">
        <f>SUM(AL141:AM141)</f>
        <v>0</v>
      </c>
      <c r="AO141" s="46">
        <f t="shared" si="109"/>
        <v>0</v>
      </c>
      <c r="AP141" s="47">
        <f t="shared" si="147"/>
        <v>0</v>
      </c>
      <c r="AQ141" s="53">
        <f>SUM(AO141:AP141)</f>
        <v>0</v>
      </c>
      <c r="AR141" s="46">
        <f>AR140</f>
        <v>0</v>
      </c>
      <c r="AS141" s="47">
        <f>AS140</f>
        <v>0</v>
      </c>
      <c r="AT141" s="53">
        <f>SUM(AR141:AS141)</f>
        <v>0</v>
      </c>
      <c r="AU141" s="46">
        <f>AU140</f>
        <v>0</v>
      </c>
      <c r="AV141" s="47">
        <f>AV140</f>
        <v>0</v>
      </c>
      <c r="AW141" s="53">
        <f>SUM(AU141:AV141)</f>
        <v>0</v>
      </c>
      <c r="AX141" s="46">
        <f>AX140</f>
        <v>0</v>
      </c>
      <c r="AY141" s="47">
        <f>AY140</f>
        <v>0</v>
      </c>
      <c r="AZ141" s="53">
        <f>SUM(AX141:AY141)</f>
        <v>0</v>
      </c>
      <c r="BA141" s="46">
        <f>BA140</f>
        <v>0</v>
      </c>
      <c r="BB141" s="47">
        <f>BB140</f>
        <v>0</v>
      </c>
      <c r="BC141" s="53">
        <f>SUM(BA141:BB141)</f>
        <v>0</v>
      </c>
      <c r="BD141" s="46">
        <f>BD140</f>
        <v>0</v>
      </c>
      <c r="BE141" s="47">
        <f>BE140</f>
        <v>0</v>
      </c>
      <c r="BF141" s="53">
        <f>SUM(BD141:BE141)</f>
        <v>0</v>
      </c>
      <c r="BG141" s="46">
        <f>BG140</f>
        <v>0</v>
      </c>
      <c r="BH141" s="47">
        <f>BH140</f>
        <v>0</v>
      </c>
      <c r="BI141" s="53">
        <f>SUM(BG141:BH141)</f>
        <v>0</v>
      </c>
      <c r="BJ141" s="46">
        <f>BJ140</f>
        <v>0</v>
      </c>
      <c r="BK141" s="47">
        <f>BK140</f>
        <v>0</v>
      </c>
      <c r="BL141" s="53">
        <f>SUM(BJ141:BK141)</f>
        <v>0</v>
      </c>
      <c r="BM141" s="46">
        <f>BM140</f>
        <v>0</v>
      </c>
      <c r="BN141" s="47">
        <f>BN140</f>
        <v>0</v>
      </c>
      <c r="BO141" s="53">
        <f>SUM(BM141:BN141)</f>
        <v>0</v>
      </c>
      <c r="BP141" s="46">
        <f>BP140</f>
        <v>0</v>
      </c>
      <c r="BQ141" s="47">
        <f>BQ140</f>
        <v>0</v>
      </c>
      <c r="BR141" s="53">
        <f>SUM(BP141:BQ141)</f>
        <v>0</v>
      </c>
      <c r="BS141" s="46">
        <f>BS140</f>
        <v>0</v>
      </c>
      <c r="BT141" s="47">
        <f>BT140</f>
        <v>0</v>
      </c>
      <c r="BU141" s="53">
        <f>SUM(BS141:BT141)</f>
        <v>0</v>
      </c>
      <c r="BV141" s="46">
        <f>BV140</f>
        <v>0</v>
      </c>
      <c r="BW141" s="47">
        <f>BW140</f>
        <v>0</v>
      </c>
      <c r="BX141" s="53">
        <f>SUM(BV141:BW141)</f>
        <v>0</v>
      </c>
      <c r="BY141" s="46">
        <f>BY140</f>
        <v>0</v>
      </c>
      <c r="BZ141" s="47">
        <f>BZ140</f>
        <v>0</v>
      </c>
      <c r="CA141" s="53">
        <f>SUM(BY141:BZ141)</f>
        <v>0</v>
      </c>
      <c r="CB141" s="46">
        <f t="shared" si="110"/>
        <v>0</v>
      </c>
      <c r="CC141" s="47">
        <f t="shared" si="110"/>
        <v>0</v>
      </c>
      <c r="CD141" s="53">
        <f>SUM(CB141:CC141)</f>
        <v>0</v>
      </c>
      <c r="CE141" s="46">
        <f>CE140</f>
        <v>0</v>
      </c>
      <c r="CF141" s="47">
        <f>CF140</f>
        <v>0</v>
      </c>
      <c r="CG141" s="53">
        <f>SUM(CE141:CF141)</f>
        <v>0</v>
      </c>
      <c r="CH141" s="46">
        <f>CH140</f>
        <v>0</v>
      </c>
      <c r="CI141" s="47">
        <f>CI140</f>
        <v>0</v>
      </c>
      <c r="CJ141" s="53">
        <f>SUM(CH141:CI141)</f>
        <v>0</v>
      </c>
      <c r="CK141" s="46">
        <f>CK140</f>
        <v>0</v>
      </c>
      <c r="CL141" s="47">
        <f>CL140</f>
        <v>0</v>
      </c>
      <c r="CM141" s="53">
        <f>SUM(CK141:CL141)</f>
        <v>0</v>
      </c>
      <c r="CN141" s="46">
        <f>CN140</f>
        <v>0</v>
      </c>
      <c r="CO141" s="47">
        <f>CO140</f>
        <v>0</v>
      </c>
      <c r="CP141" s="53">
        <f>SUM(CN141:CO141)</f>
        <v>0</v>
      </c>
      <c r="CQ141" s="46">
        <f>CQ140</f>
        <v>0</v>
      </c>
      <c r="CR141" s="47">
        <f>CR140</f>
        <v>0</v>
      </c>
      <c r="CS141" s="53">
        <f>SUM(CQ141:CR141)</f>
        <v>0</v>
      </c>
      <c r="CT141" s="46">
        <f>CT140</f>
        <v>0</v>
      </c>
      <c r="CU141" s="47">
        <f>CU140</f>
        <v>0</v>
      </c>
      <c r="CV141" s="53">
        <f>SUM(CT141:CU141)</f>
        <v>0</v>
      </c>
      <c r="CW141" s="46">
        <f>CW140</f>
        <v>0</v>
      </c>
      <c r="CX141" s="47">
        <f>CX140</f>
        <v>0</v>
      </c>
      <c r="CY141" s="53">
        <f>SUM(CW141:CX141)</f>
        <v>0</v>
      </c>
      <c r="CZ141" s="46">
        <f>CZ140</f>
        <v>0</v>
      </c>
      <c r="DA141" s="47">
        <f>DA140</f>
        <v>0</v>
      </c>
      <c r="DB141" s="53">
        <f>SUM(CZ141:DA141)</f>
        <v>0</v>
      </c>
      <c r="DC141" s="46">
        <f>DC140</f>
        <v>0</v>
      </c>
      <c r="DD141" s="47">
        <f>DD140</f>
        <v>0</v>
      </c>
      <c r="DE141" s="53">
        <f>SUM(DC141:DD141)</f>
        <v>0</v>
      </c>
      <c r="DF141" s="46">
        <f>DF140</f>
        <v>0</v>
      </c>
      <c r="DG141" s="47">
        <f>DG140</f>
        <v>0</v>
      </c>
      <c r="DH141" s="53">
        <f>SUM(DF141:DG141)</f>
        <v>0</v>
      </c>
      <c r="DI141" s="46">
        <f>DI140</f>
        <v>0</v>
      </c>
      <c r="DJ141" s="47">
        <f>DJ140</f>
        <v>0</v>
      </c>
      <c r="DK141" s="53">
        <f>SUM(DI141:DJ141)</f>
        <v>0</v>
      </c>
      <c r="DL141" s="46">
        <f>DL140</f>
        <v>0</v>
      </c>
      <c r="DM141" s="47">
        <f>DM140</f>
        <v>0</v>
      </c>
      <c r="DN141" s="53">
        <f>SUM(DL141:DM141)</f>
        <v>0</v>
      </c>
      <c r="DO141" s="46">
        <f t="shared" si="111"/>
        <v>0</v>
      </c>
      <c r="DP141" s="47">
        <f t="shared" si="148"/>
        <v>0</v>
      </c>
      <c r="DQ141" s="53">
        <f>SUM(DO141:DP141)</f>
        <v>0</v>
      </c>
    </row>
    <row r="142" spans="2:121" s="85" customFormat="1" ht="19.5" thickBot="1" x14ac:dyDescent="0.35">
      <c r="B142" s="182"/>
      <c r="C142" s="175"/>
      <c r="D142" s="84" t="s">
        <v>71</v>
      </c>
      <c r="E142" s="49">
        <f t="shared" ref="E142:AB142" si="162">+E138+E131+E141</f>
        <v>0</v>
      </c>
      <c r="F142" s="50">
        <f t="shared" si="162"/>
        <v>389.31297709923962</v>
      </c>
      <c r="G142" s="51">
        <f t="shared" si="162"/>
        <v>389.31297709923962</v>
      </c>
      <c r="H142" s="49">
        <f t="shared" si="162"/>
        <v>0</v>
      </c>
      <c r="I142" s="50">
        <f t="shared" si="162"/>
        <v>404.58015267175875</v>
      </c>
      <c r="J142" s="51">
        <f t="shared" si="162"/>
        <v>404.58015267175875</v>
      </c>
      <c r="K142" s="49">
        <f t="shared" si="162"/>
        <v>0</v>
      </c>
      <c r="L142" s="50">
        <f t="shared" si="162"/>
        <v>492.36641221374418</v>
      </c>
      <c r="M142" s="51">
        <f t="shared" si="162"/>
        <v>492.36641221374418</v>
      </c>
      <c r="N142" s="49">
        <f t="shared" si="162"/>
        <v>0</v>
      </c>
      <c r="O142" s="50">
        <f t="shared" si="162"/>
        <v>480.91603053435477</v>
      </c>
      <c r="P142" s="51">
        <f t="shared" si="162"/>
        <v>480.91603053435477</v>
      </c>
      <c r="Q142" s="49">
        <f t="shared" si="162"/>
        <v>0</v>
      </c>
      <c r="R142" s="50">
        <f t="shared" si="162"/>
        <v>408.39694656488854</v>
      </c>
      <c r="S142" s="51">
        <f t="shared" si="162"/>
        <v>408.39694656488854</v>
      </c>
      <c r="T142" s="49">
        <f t="shared" si="162"/>
        <v>0</v>
      </c>
      <c r="U142" s="50">
        <f t="shared" si="162"/>
        <v>576.33587786259977</v>
      </c>
      <c r="V142" s="51">
        <f t="shared" si="162"/>
        <v>576.33587786259977</v>
      </c>
      <c r="W142" s="49">
        <f t="shared" si="162"/>
        <v>0</v>
      </c>
      <c r="X142" s="50">
        <f t="shared" si="162"/>
        <v>404.58015267175875</v>
      </c>
      <c r="Y142" s="51">
        <f t="shared" si="162"/>
        <v>404.58015267175875</v>
      </c>
      <c r="Z142" s="49">
        <f t="shared" si="162"/>
        <v>0</v>
      </c>
      <c r="AA142" s="50">
        <f t="shared" si="162"/>
        <v>507.63358778626338</v>
      </c>
      <c r="AB142" s="51">
        <f t="shared" si="162"/>
        <v>507.63358778626338</v>
      </c>
      <c r="AC142" s="49">
        <f>+AC138+AC131+AC141</f>
        <v>0</v>
      </c>
      <c r="AD142" s="50">
        <f t="shared" ref="AD142:AN142" si="163">+AD138+AD131+AD141</f>
        <v>351.14503816794161</v>
      </c>
      <c r="AE142" s="51">
        <f t="shared" si="163"/>
        <v>351.14503816794161</v>
      </c>
      <c r="AF142" s="49">
        <f t="shared" si="163"/>
        <v>0</v>
      </c>
      <c r="AG142" s="50">
        <f t="shared" si="163"/>
        <v>400.76335877862897</v>
      </c>
      <c r="AH142" s="51">
        <f t="shared" si="163"/>
        <v>400.76335877862897</v>
      </c>
      <c r="AI142" s="49">
        <f t="shared" si="163"/>
        <v>0</v>
      </c>
      <c r="AJ142" s="50">
        <f t="shared" si="163"/>
        <v>347.32824427481177</v>
      </c>
      <c r="AK142" s="51">
        <f t="shared" si="163"/>
        <v>347.32824427481177</v>
      </c>
      <c r="AL142" s="49">
        <f t="shared" si="163"/>
        <v>0</v>
      </c>
      <c r="AM142" s="50">
        <f t="shared" si="163"/>
        <v>385.49618320610978</v>
      </c>
      <c r="AN142" s="51">
        <f t="shared" si="163"/>
        <v>385.49618320610978</v>
      </c>
      <c r="AO142" s="49">
        <f t="shared" si="109"/>
        <v>0</v>
      </c>
      <c r="AP142" s="50">
        <f t="shared" si="147"/>
        <v>5148.8549618320994</v>
      </c>
      <c r="AQ142" s="51">
        <f>+AQ138+AQ131+AQ141</f>
        <v>5148.8549618320994</v>
      </c>
      <c r="AR142" s="49">
        <f t="shared" ref="AR142:CA142" si="164">+AR138+AR131+AR141</f>
        <v>0</v>
      </c>
      <c r="AS142" s="50">
        <f t="shared" si="164"/>
        <v>305.34351149999998</v>
      </c>
      <c r="AT142" s="51">
        <f t="shared" si="164"/>
        <v>305.34351149999998</v>
      </c>
      <c r="AU142" s="49">
        <f t="shared" si="164"/>
        <v>1.7175572519084099</v>
      </c>
      <c r="AV142" s="50">
        <f t="shared" si="164"/>
        <v>406.73282440000003</v>
      </c>
      <c r="AW142" s="51">
        <f t="shared" si="164"/>
        <v>408.45038165190846</v>
      </c>
      <c r="AX142" s="49">
        <f t="shared" si="164"/>
        <v>0</v>
      </c>
      <c r="AY142" s="50">
        <f t="shared" si="164"/>
        <v>324.42748089999998</v>
      </c>
      <c r="AZ142" s="51">
        <f t="shared" si="164"/>
        <v>324.42748089999998</v>
      </c>
      <c r="BA142" s="49">
        <f t="shared" si="164"/>
        <v>0</v>
      </c>
      <c r="BB142" s="50">
        <f t="shared" si="164"/>
        <v>435.11068699999998</v>
      </c>
      <c r="BC142" s="51">
        <f t="shared" si="164"/>
        <v>435.11068699999998</v>
      </c>
      <c r="BD142" s="49">
        <f t="shared" si="164"/>
        <v>0</v>
      </c>
      <c r="BE142" s="50">
        <f t="shared" si="164"/>
        <v>568.70229010000003</v>
      </c>
      <c r="BF142" s="51">
        <f t="shared" si="164"/>
        <v>568.70229010000003</v>
      </c>
      <c r="BG142" s="49">
        <f t="shared" si="164"/>
        <v>0</v>
      </c>
      <c r="BH142" s="50">
        <f t="shared" si="164"/>
        <v>0</v>
      </c>
      <c r="BI142" s="51">
        <f t="shared" si="164"/>
        <v>0</v>
      </c>
      <c r="BJ142" s="49">
        <f t="shared" si="164"/>
        <v>0</v>
      </c>
      <c r="BK142" s="50">
        <f t="shared" si="164"/>
        <v>312.97709930000002</v>
      </c>
      <c r="BL142" s="51">
        <f t="shared" si="164"/>
        <v>312.97709930000002</v>
      </c>
      <c r="BM142" s="49">
        <f t="shared" si="164"/>
        <v>0</v>
      </c>
      <c r="BN142" s="50">
        <f t="shared" si="164"/>
        <v>0</v>
      </c>
      <c r="BO142" s="51">
        <f t="shared" si="164"/>
        <v>0</v>
      </c>
      <c r="BP142" s="49">
        <f>+BP138+BP131+BP141</f>
        <v>0</v>
      </c>
      <c r="BQ142" s="50">
        <f t="shared" si="164"/>
        <v>0</v>
      </c>
      <c r="BR142" s="51">
        <f t="shared" si="164"/>
        <v>0</v>
      </c>
      <c r="BS142" s="49">
        <f t="shared" si="164"/>
        <v>0</v>
      </c>
      <c r="BT142" s="50">
        <f t="shared" si="164"/>
        <v>0</v>
      </c>
      <c r="BU142" s="51">
        <f t="shared" si="164"/>
        <v>0</v>
      </c>
      <c r="BV142" s="49">
        <f t="shared" si="164"/>
        <v>0</v>
      </c>
      <c r="BW142" s="50">
        <f t="shared" si="164"/>
        <v>0</v>
      </c>
      <c r="BX142" s="51">
        <f t="shared" si="164"/>
        <v>0</v>
      </c>
      <c r="BY142" s="49">
        <f t="shared" si="164"/>
        <v>0</v>
      </c>
      <c r="BZ142" s="50">
        <f t="shared" si="164"/>
        <v>0</v>
      </c>
      <c r="CA142" s="51">
        <f t="shared" si="164"/>
        <v>0</v>
      </c>
      <c r="CB142" s="49">
        <f t="shared" si="110"/>
        <v>1.7175572519084099</v>
      </c>
      <c r="CC142" s="50">
        <f t="shared" si="110"/>
        <v>2353.2938932000002</v>
      </c>
      <c r="CD142" s="51">
        <f>+CD138+CD131+CD141</f>
        <v>2355.0114504519088</v>
      </c>
      <c r="CE142" s="49">
        <f t="shared" ref="CE142:DB142" si="165">+CE138+CE131+CE141</f>
        <v>0</v>
      </c>
      <c r="CF142" s="50">
        <f t="shared" si="165"/>
        <v>507.63358779999999</v>
      </c>
      <c r="CG142" s="51">
        <f t="shared" si="165"/>
        <v>507.63358779999999</v>
      </c>
      <c r="CH142" s="49">
        <f t="shared" si="165"/>
        <v>0</v>
      </c>
      <c r="CI142" s="50">
        <f t="shared" si="165"/>
        <v>446.5648855</v>
      </c>
      <c r="CJ142" s="51">
        <f t="shared" si="165"/>
        <v>446.5648855</v>
      </c>
      <c r="CK142" s="49">
        <f t="shared" si="165"/>
        <v>0</v>
      </c>
      <c r="CL142" s="50">
        <f t="shared" si="165"/>
        <v>473.28244269999999</v>
      </c>
      <c r="CM142" s="51">
        <f t="shared" si="165"/>
        <v>473.28244269999999</v>
      </c>
      <c r="CN142" s="49">
        <f t="shared" si="165"/>
        <v>0</v>
      </c>
      <c r="CO142" s="50">
        <f t="shared" si="165"/>
        <v>557.25190840000005</v>
      </c>
      <c r="CP142" s="51">
        <f t="shared" si="165"/>
        <v>557.25190840000005</v>
      </c>
      <c r="CQ142" s="49">
        <f t="shared" si="165"/>
        <v>0</v>
      </c>
      <c r="CR142" s="50">
        <f t="shared" si="165"/>
        <v>522.90076339999996</v>
      </c>
      <c r="CS142" s="51">
        <f t="shared" si="165"/>
        <v>522.90076339999996</v>
      </c>
      <c r="CT142" s="49">
        <f t="shared" si="165"/>
        <v>0</v>
      </c>
      <c r="CU142" s="50">
        <f t="shared" si="165"/>
        <v>0</v>
      </c>
      <c r="CV142" s="51">
        <f t="shared" si="165"/>
        <v>0</v>
      </c>
      <c r="CW142" s="49">
        <f t="shared" si="165"/>
        <v>0</v>
      </c>
      <c r="CX142" s="50">
        <f t="shared" si="165"/>
        <v>0</v>
      </c>
      <c r="CY142" s="51">
        <f t="shared" si="165"/>
        <v>0</v>
      </c>
      <c r="CZ142" s="49">
        <f t="shared" si="165"/>
        <v>0</v>
      </c>
      <c r="DA142" s="50">
        <f t="shared" si="165"/>
        <v>0</v>
      </c>
      <c r="DB142" s="51">
        <f t="shared" si="165"/>
        <v>0</v>
      </c>
      <c r="DC142" s="49">
        <f>+DC138+DC131+DC141</f>
        <v>0</v>
      </c>
      <c r="DD142" s="50">
        <f t="shared" ref="DD142:DN142" si="166">+DD138+DD131+DD141</f>
        <v>0</v>
      </c>
      <c r="DE142" s="51">
        <f t="shared" si="166"/>
        <v>0</v>
      </c>
      <c r="DF142" s="49">
        <f t="shared" si="166"/>
        <v>0</v>
      </c>
      <c r="DG142" s="50">
        <f t="shared" si="166"/>
        <v>0</v>
      </c>
      <c r="DH142" s="51">
        <f t="shared" si="166"/>
        <v>0</v>
      </c>
      <c r="DI142" s="49">
        <f t="shared" si="166"/>
        <v>0</v>
      </c>
      <c r="DJ142" s="50">
        <f t="shared" si="166"/>
        <v>0</v>
      </c>
      <c r="DK142" s="51">
        <f t="shared" si="166"/>
        <v>0</v>
      </c>
      <c r="DL142" s="49">
        <f t="shared" si="166"/>
        <v>0</v>
      </c>
      <c r="DM142" s="50">
        <f t="shared" si="166"/>
        <v>0</v>
      </c>
      <c r="DN142" s="51">
        <f t="shared" si="166"/>
        <v>0</v>
      </c>
      <c r="DO142" s="49">
        <f t="shared" si="111"/>
        <v>0</v>
      </c>
      <c r="DP142" s="50">
        <f t="shared" si="148"/>
        <v>2507.6335878</v>
      </c>
      <c r="DQ142" s="51">
        <f>+DQ138+DQ131+DQ141</f>
        <v>2507.6335878</v>
      </c>
    </row>
    <row r="143" spans="2:121" x14ac:dyDescent="0.25">
      <c r="B143" s="182"/>
      <c r="C143" s="173" t="s">
        <v>33</v>
      </c>
      <c r="D143" s="86" t="s">
        <v>48</v>
      </c>
      <c r="E143" s="43"/>
      <c r="F143" s="38"/>
      <c r="G143" s="44"/>
      <c r="H143" s="43"/>
      <c r="I143" s="38"/>
      <c r="J143" s="44"/>
      <c r="K143" s="43"/>
      <c r="L143" s="38"/>
      <c r="M143" s="44"/>
      <c r="N143" s="43"/>
      <c r="O143" s="38"/>
      <c r="P143" s="44"/>
      <c r="Q143" s="43"/>
      <c r="R143" s="38"/>
      <c r="S143" s="44"/>
      <c r="T143" s="43"/>
      <c r="U143" s="38"/>
      <c r="V143" s="44"/>
      <c r="W143" s="43"/>
      <c r="X143" s="38"/>
      <c r="Y143" s="44"/>
      <c r="Z143" s="43"/>
      <c r="AA143" s="38"/>
      <c r="AB143" s="44"/>
      <c r="AC143" s="43"/>
      <c r="AD143" s="38"/>
      <c r="AE143" s="44"/>
      <c r="AF143" s="43"/>
      <c r="AG143" s="38"/>
      <c r="AH143" s="44"/>
      <c r="AI143" s="43"/>
      <c r="AJ143" s="38"/>
      <c r="AK143" s="44"/>
      <c r="AL143" s="43"/>
      <c r="AM143" s="38"/>
      <c r="AN143" s="44"/>
      <c r="AO143" s="43">
        <f t="shared" si="109"/>
        <v>0</v>
      </c>
      <c r="AP143" s="38">
        <f t="shared" si="147"/>
        <v>0</v>
      </c>
      <c r="AQ143" s="44"/>
      <c r="AR143" s="43"/>
      <c r="AS143" s="38"/>
      <c r="AT143" s="44"/>
      <c r="AU143" s="43"/>
      <c r="AV143" s="38"/>
      <c r="AW143" s="44"/>
      <c r="AX143" s="43"/>
      <c r="AY143" s="38"/>
      <c r="AZ143" s="44"/>
      <c r="BA143" s="43"/>
      <c r="BB143" s="38"/>
      <c r="BC143" s="44"/>
      <c r="BD143" s="43"/>
      <c r="BE143" s="38"/>
      <c r="BF143" s="44"/>
      <c r="BG143" s="43"/>
      <c r="BH143" s="38"/>
      <c r="BI143" s="44"/>
      <c r="BJ143" s="43"/>
      <c r="BK143" s="38"/>
      <c r="BL143" s="44"/>
      <c r="BM143" s="43"/>
      <c r="BN143" s="38"/>
      <c r="BO143" s="44"/>
      <c r="BP143" s="43"/>
      <c r="BQ143" s="38"/>
      <c r="BR143" s="44"/>
      <c r="BS143" s="43"/>
      <c r="BT143" s="38"/>
      <c r="BU143" s="44"/>
      <c r="BV143" s="43"/>
      <c r="BW143" s="38"/>
      <c r="BX143" s="44"/>
      <c r="BY143" s="43"/>
      <c r="BZ143" s="38"/>
      <c r="CA143" s="44"/>
      <c r="CB143" s="43">
        <f t="shared" si="110"/>
        <v>0</v>
      </c>
      <c r="CC143" s="38">
        <f t="shared" si="110"/>
        <v>0</v>
      </c>
      <c r="CD143" s="44"/>
      <c r="CE143" s="43"/>
      <c r="CF143" s="38"/>
      <c r="CG143" s="44"/>
      <c r="CH143" s="43"/>
      <c r="CI143" s="38"/>
      <c r="CJ143" s="44"/>
      <c r="CK143" s="43"/>
      <c r="CL143" s="38"/>
      <c r="CM143" s="44"/>
      <c r="CN143" s="43"/>
      <c r="CO143" s="38"/>
      <c r="CP143" s="44"/>
      <c r="CQ143" s="43"/>
      <c r="CR143" s="38"/>
      <c r="CS143" s="44"/>
      <c r="CT143" s="43"/>
      <c r="CU143" s="38"/>
      <c r="CV143" s="44"/>
      <c r="CW143" s="43"/>
      <c r="CX143" s="38"/>
      <c r="CY143" s="44"/>
      <c r="CZ143" s="43"/>
      <c r="DA143" s="38"/>
      <c r="DB143" s="44"/>
      <c r="DC143" s="43"/>
      <c r="DD143" s="38"/>
      <c r="DE143" s="44"/>
      <c r="DF143" s="43"/>
      <c r="DG143" s="38"/>
      <c r="DH143" s="44"/>
      <c r="DI143" s="43"/>
      <c r="DJ143" s="38"/>
      <c r="DK143" s="44"/>
      <c r="DL143" s="43"/>
      <c r="DM143" s="38"/>
      <c r="DN143" s="44"/>
      <c r="DO143" s="43">
        <f t="shared" si="111"/>
        <v>0</v>
      </c>
      <c r="DP143" s="38">
        <f t="shared" si="148"/>
        <v>0</v>
      </c>
      <c r="DQ143" s="44"/>
    </row>
    <row r="144" spans="2:121" x14ac:dyDescent="0.25">
      <c r="B144" s="182"/>
      <c r="C144" s="174"/>
      <c r="D144" s="79" t="s">
        <v>49</v>
      </c>
      <c r="E144" s="33"/>
      <c r="F144" s="34"/>
      <c r="G144" s="36">
        <f t="shared" ref="G144:G146" si="167">SUM(E144:F144)</f>
        <v>0</v>
      </c>
      <c r="H144" s="33"/>
      <c r="I144" s="34"/>
      <c r="J144" s="36">
        <f>SUM(H145,I144)</f>
        <v>0</v>
      </c>
      <c r="K144" s="33"/>
      <c r="L144" s="34"/>
      <c r="M144" s="36">
        <f>SUM(K145,L144)</f>
        <v>0</v>
      </c>
      <c r="N144" s="33"/>
      <c r="O144" s="34"/>
      <c r="P144" s="36">
        <f>SUM(N145,O144)</f>
        <v>0</v>
      </c>
      <c r="Q144" s="33"/>
      <c r="R144" s="34"/>
      <c r="S144" s="36">
        <f>SUM(Q145,R144)</f>
        <v>0</v>
      </c>
      <c r="T144" s="33"/>
      <c r="U144" s="34"/>
      <c r="V144" s="36">
        <f>SUM(T145,U144)</f>
        <v>0</v>
      </c>
      <c r="W144" s="33"/>
      <c r="X144" s="34"/>
      <c r="Y144" s="36">
        <f>SUM(W145,X144)</f>
        <v>0</v>
      </c>
      <c r="Z144" s="33"/>
      <c r="AA144" s="34"/>
      <c r="AB144" s="36">
        <f>SUM(Z144,AA144)</f>
        <v>0</v>
      </c>
      <c r="AC144" s="33"/>
      <c r="AD144" s="34"/>
      <c r="AE144" s="36">
        <f>SUM(AC144,AD144)</f>
        <v>0</v>
      </c>
      <c r="AF144" s="33"/>
      <c r="AG144" s="34"/>
      <c r="AH144" s="36">
        <f>SUM(AF144,AG144)</f>
        <v>0</v>
      </c>
      <c r="AI144" s="33"/>
      <c r="AJ144" s="34"/>
      <c r="AK144" s="36">
        <f>SUM(AI144,AJ144)</f>
        <v>0</v>
      </c>
      <c r="AL144" s="33"/>
      <c r="AM144" s="34"/>
      <c r="AN144" s="36">
        <f>SUM(AL144,AM144)</f>
        <v>0</v>
      </c>
      <c r="AO144" s="33">
        <f t="shared" si="109"/>
        <v>0</v>
      </c>
      <c r="AP144" s="34">
        <f t="shared" si="147"/>
        <v>0</v>
      </c>
      <c r="AQ144" s="36">
        <f>SUM(AO144,AP144)</f>
        <v>0</v>
      </c>
      <c r="AR144" s="33"/>
      <c r="AS144" s="34"/>
      <c r="AT144" s="36">
        <f>SUM(AR144,AS144)</f>
        <v>0</v>
      </c>
      <c r="AU144" s="33"/>
      <c r="AV144" s="34"/>
      <c r="AW144" s="36">
        <f>SUM(AU144,AV144)</f>
        <v>0</v>
      </c>
      <c r="AX144" s="33"/>
      <c r="AY144" s="34"/>
      <c r="AZ144" s="36">
        <f>SUM(AX144,AY144)</f>
        <v>0</v>
      </c>
      <c r="BA144" s="33"/>
      <c r="BB144" s="34"/>
      <c r="BC144" s="36">
        <f>SUM(BA144,BB144)</f>
        <v>0</v>
      </c>
      <c r="BD144" s="33"/>
      <c r="BE144" s="34"/>
      <c r="BF144" s="36">
        <f>SUM(BD144,BE144)</f>
        <v>0</v>
      </c>
      <c r="BG144" s="33"/>
      <c r="BH144" s="34"/>
      <c r="BI144" s="36">
        <f>SUM(BG144,BH144)</f>
        <v>0</v>
      </c>
      <c r="BJ144" s="33"/>
      <c r="BK144" s="34"/>
      <c r="BL144" s="36">
        <f>SUM(BJ144,BK144)</f>
        <v>0</v>
      </c>
      <c r="BM144" s="33"/>
      <c r="BN144" s="34"/>
      <c r="BO144" s="36">
        <f>SUM(BM144,BN144)</f>
        <v>0</v>
      </c>
      <c r="BP144" s="33"/>
      <c r="BQ144" s="34"/>
      <c r="BR144" s="36">
        <f>SUM(BP144,BQ144)</f>
        <v>0</v>
      </c>
      <c r="BS144" s="33"/>
      <c r="BT144" s="34"/>
      <c r="BU144" s="36">
        <f>SUM(BS144,BT144)</f>
        <v>0</v>
      </c>
      <c r="BV144" s="33"/>
      <c r="BW144" s="34"/>
      <c r="BX144" s="36">
        <f>SUM(BV144,BW144)</f>
        <v>0</v>
      </c>
      <c r="BY144" s="33"/>
      <c r="BZ144" s="34"/>
      <c r="CA144" s="36">
        <f>SUM(BY144,BZ144)</f>
        <v>0</v>
      </c>
      <c r="CB144" s="33">
        <f t="shared" si="110"/>
        <v>0</v>
      </c>
      <c r="CC144" s="34">
        <f t="shared" si="110"/>
        <v>0</v>
      </c>
      <c r="CD144" s="36">
        <f>SUM(CB144,CC144)</f>
        <v>0</v>
      </c>
      <c r="CE144" s="33">
        <v>0</v>
      </c>
      <c r="CF144" s="34">
        <v>0</v>
      </c>
      <c r="CG144" s="36">
        <f>SUM(CE144,CF144)</f>
        <v>0</v>
      </c>
      <c r="CH144" s="33">
        <v>0</v>
      </c>
      <c r="CI144" s="34">
        <v>0</v>
      </c>
      <c r="CJ144" s="36">
        <f>SUM(CH144,CI144)</f>
        <v>0</v>
      </c>
      <c r="CK144" s="33">
        <v>0</v>
      </c>
      <c r="CL144" s="34">
        <v>0</v>
      </c>
      <c r="CM144" s="36">
        <f>SUM(CK144,CL144)</f>
        <v>0</v>
      </c>
      <c r="CN144" s="33">
        <v>0</v>
      </c>
      <c r="CO144" s="34">
        <v>0</v>
      </c>
      <c r="CP144" s="36">
        <f>SUM(CN144,CO144)</f>
        <v>0</v>
      </c>
      <c r="CQ144" s="33">
        <v>0</v>
      </c>
      <c r="CR144" s="34">
        <v>0</v>
      </c>
      <c r="CS144" s="36">
        <f>SUM(CQ144,CR144)</f>
        <v>0</v>
      </c>
      <c r="CT144" s="33"/>
      <c r="CU144" s="34"/>
      <c r="CV144" s="36"/>
      <c r="CW144" s="33"/>
      <c r="CX144" s="34"/>
      <c r="CY144" s="36"/>
      <c r="CZ144" s="33"/>
      <c r="DA144" s="34"/>
      <c r="DB144" s="36"/>
      <c r="DC144" s="33"/>
      <c r="DD144" s="34"/>
      <c r="DE144" s="36"/>
      <c r="DF144" s="33"/>
      <c r="DG144" s="34"/>
      <c r="DH144" s="36"/>
      <c r="DI144" s="33"/>
      <c r="DJ144" s="34"/>
      <c r="DK144" s="36"/>
      <c r="DL144" s="33"/>
      <c r="DM144" s="34"/>
      <c r="DN144" s="36"/>
      <c r="DO144" s="33">
        <f t="shared" si="111"/>
        <v>0</v>
      </c>
      <c r="DP144" s="34">
        <f t="shared" si="148"/>
        <v>0</v>
      </c>
      <c r="DQ144" s="36">
        <f>SUM(DO144,DP144)</f>
        <v>0</v>
      </c>
    </row>
    <row r="145" spans="2:121" x14ac:dyDescent="0.25">
      <c r="B145" s="182"/>
      <c r="C145" s="174"/>
      <c r="D145" s="79" t="s">
        <v>50</v>
      </c>
      <c r="E145" s="33"/>
      <c r="F145" s="34"/>
      <c r="G145" s="36">
        <f t="shared" si="167"/>
        <v>0</v>
      </c>
      <c r="H145" s="33"/>
      <c r="I145" s="34"/>
      <c r="J145" s="36">
        <f>SUM(H145,I145)</f>
        <v>0</v>
      </c>
      <c r="K145" s="33"/>
      <c r="L145" s="34"/>
      <c r="M145" s="36">
        <f>SUM(K145,L145)</f>
        <v>0</v>
      </c>
      <c r="N145" s="33"/>
      <c r="O145" s="34"/>
      <c r="P145" s="36">
        <f>SUM(N145,O145)</f>
        <v>0</v>
      </c>
      <c r="Q145" s="33"/>
      <c r="R145" s="34"/>
      <c r="S145" s="36">
        <f>SUM(Q145,R145)</f>
        <v>0</v>
      </c>
      <c r="T145" s="33"/>
      <c r="U145" s="34"/>
      <c r="V145" s="36">
        <f>SUM(T145,U145)</f>
        <v>0</v>
      </c>
      <c r="W145" s="33"/>
      <c r="X145" s="34"/>
      <c r="Y145" s="36">
        <f>SUM(W145,X145)</f>
        <v>0</v>
      </c>
      <c r="Z145" s="33"/>
      <c r="AA145" s="34"/>
      <c r="AB145" s="36">
        <f>SUM(Z145,AA145)</f>
        <v>0</v>
      </c>
      <c r="AC145" s="33"/>
      <c r="AD145" s="34"/>
      <c r="AE145" s="36">
        <f>SUM(AC145,AD145)</f>
        <v>0</v>
      </c>
      <c r="AF145" s="33"/>
      <c r="AG145" s="34"/>
      <c r="AH145" s="36">
        <f>SUM(AF145,AG145)</f>
        <v>0</v>
      </c>
      <c r="AI145" s="33"/>
      <c r="AJ145" s="34"/>
      <c r="AK145" s="36">
        <f>SUM(AI145,AJ145)</f>
        <v>0</v>
      </c>
      <c r="AL145" s="33"/>
      <c r="AM145" s="34"/>
      <c r="AN145" s="36">
        <f>SUM(AL145,AM145)</f>
        <v>0</v>
      </c>
      <c r="AO145" s="33">
        <f t="shared" si="109"/>
        <v>0</v>
      </c>
      <c r="AP145" s="34">
        <f t="shared" si="147"/>
        <v>0</v>
      </c>
      <c r="AQ145" s="36">
        <f>SUM(AO145,AP145)</f>
        <v>0</v>
      </c>
      <c r="AR145" s="33"/>
      <c r="AS145" s="34"/>
      <c r="AT145" s="36">
        <f>SUM(AR145,AS145)</f>
        <v>0</v>
      </c>
      <c r="AU145" s="33"/>
      <c r="AV145" s="34"/>
      <c r="AW145" s="36">
        <f>SUM(AU145,AV145)</f>
        <v>0</v>
      </c>
      <c r="AX145" s="33"/>
      <c r="AY145" s="34"/>
      <c r="AZ145" s="36">
        <f>SUM(AX145,AY145)</f>
        <v>0</v>
      </c>
      <c r="BA145" s="33"/>
      <c r="BB145" s="34"/>
      <c r="BC145" s="36">
        <f>SUM(BA145,BB145)</f>
        <v>0</v>
      </c>
      <c r="BD145" s="33"/>
      <c r="BE145" s="34"/>
      <c r="BF145" s="36">
        <f>SUM(BD145,BE145)</f>
        <v>0</v>
      </c>
      <c r="BG145" s="33"/>
      <c r="BH145" s="34"/>
      <c r="BI145" s="36">
        <f>SUM(BG145,BH145)</f>
        <v>0</v>
      </c>
      <c r="BJ145" s="33"/>
      <c r="BK145" s="34"/>
      <c r="BL145" s="36">
        <f>SUM(BJ145,BK145)</f>
        <v>0</v>
      </c>
      <c r="BM145" s="33"/>
      <c r="BN145" s="34"/>
      <c r="BO145" s="36">
        <f>SUM(BM145,BN145)</f>
        <v>0</v>
      </c>
      <c r="BP145" s="33"/>
      <c r="BQ145" s="34"/>
      <c r="BR145" s="36">
        <f>SUM(BP145,BQ145)</f>
        <v>0</v>
      </c>
      <c r="BS145" s="33"/>
      <c r="BT145" s="34"/>
      <c r="BU145" s="36">
        <f>SUM(BS145,BT145)</f>
        <v>0</v>
      </c>
      <c r="BV145" s="33"/>
      <c r="BW145" s="34"/>
      <c r="BX145" s="36">
        <f>SUM(BV145,BW145)</f>
        <v>0</v>
      </c>
      <c r="BY145" s="33"/>
      <c r="BZ145" s="34"/>
      <c r="CA145" s="36">
        <f>SUM(BY145,BZ145)</f>
        <v>0</v>
      </c>
      <c r="CB145" s="33">
        <f t="shared" si="110"/>
        <v>0</v>
      </c>
      <c r="CC145" s="34">
        <f t="shared" si="110"/>
        <v>0</v>
      </c>
      <c r="CD145" s="36">
        <f>SUM(CB145,CC145)</f>
        <v>0</v>
      </c>
      <c r="CE145" s="33">
        <v>0</v>
      </c>
      <c r="CF145" s="34">
        <v>0</v>
      </c>
      <c r="CG145" s="36">
        <f t="shared" ref="CG145:CG146" si="168">SUM(CE145,CF145)</f>
        <v>0</v>
      </c>
      <c r="CH145" s="33">
        <v>0</v>
      </c>
      <c r="CI145" s="34">
        <v>0</v>
      </c>
      <c r="CJ145" s="36">
        <f>SUM(CH145,CI145)</f>
        <v>0</v>
      </c>
      <c r="CK145" s="33">
        <v>0</v>
      </c>
      <c r="CL145" s="34">
        <v>0</v>
      </c>
      <c r="CM145" s="36">
        <f>SUM(CK145,CL145)</f>
        <v>0</v>
      </c>
      <c r="CN145" s="33">
        <v>0</v>
      </c>
      <c r="CO145" s="34">
        <v>0</v>
      </c>
      <c r="CP145" s="36">
        <f>SUM(CN145,CO145)</f>
        <v>0</v>
      </c>
      <c r="CQ145" s="33">
        <v>0</v>
      </c>
      <c r="CR145" s="34">
        <v>0</v>
      </c>
      <c r="CS145" s="36">
        <f>SUM(CQ145,CR145)</f>
        <v>0</v>
      </c>
      <c r="CT145" s="33"/>
      <c r="CU145" s="34"/>
      <c r="CV145" s="36"/>
      <c r="CW145" s="33"/>
      <c r="CX145" s="34"/>
      <c r="CY145" s="36"/>
      <c r="CZ145" s="33"/>
      <c r="DA145" s="34"/>
      <c r="DB145" s="36"/>
      <c r="DC145" s="33"/>
      <c r="DD145" s="34"/>
      <c r="DE145" s="36"/>
      <c r="DF145" s="33"/>
      <c r="DG145" s="34"/>
      <c r="DH145" s="36"/>
      <c r="DI145" s="33"/>
      <c r="DJ145" s="34"/>
      <c r="DK145" s="36"/>
      <c r="DL145" s="33"/>
      <c r="DM145" s="34"/>
      <c r="DN145" s="36"/>
      <c r="DO145" s="33">
        <f t="shared" si="111"/>
        <v>0</v>
      </c>
      <c r="DP145" s="34">
        <f t="shared" si="148"/>
        <v>0</v>
      </c>
      <c r="DQ145" s="36">
        <f>SUM(DO145,DP145)</f>
        <v>0</v>
      </c>
    </row>
    <row r="146" spans="2:121" x14ac:dyDescent="0.25">
      <c r="B146" s="182"/>
      <c r="C146" s="174"/>
      <c r="D146" s="79" t="s">
        <v>51</v>
      </c>
      <c r="E146" s="33"/>
      <c r="F146" s="34">
        <v>13314.57</v>
      </c>
      <c r="G146" s="36">
        <f t="shared" si="167"/>
        <v>13314.57</v>
      </c>
      <c r="H146" s="33"/>
      <c r="I146" s="34">
        <v>26634.93</v>
      </c>
      <c r="J146" s="36">
        <f>SUM(H146,I146)</f>
        <v>26634.93</v>
      </c>
      <c r="K146" s="33"/>
      <c r="L146" s="34">
        <v>11916.44</v>
      </c>
      <c r="M146" s="36">
        <f>SUM(K146,L146)</f>
        <v>11916.44</v>
      </c>
      <c r="N146" s="33"/>
      <c r="O146" s="34">
        <v>26719.239999999998</v>
      </c>
      <c r="P146" s="36">
        <f>SUM(N146,O146)</f>
        <v>26719.239999999998</v>
      </c>
      <c r="Q146" s="33"/>
      <c r="R146" s="34">
        <v>13382.81</v>
      </c>
      <c r="S146" s="36">
        <f>SUM(Q146,R146)</f>
        <v>13382.81</v>
      </c>
      <c r="T146" s="33"/>
      <c r="U146" s="34">
        <v>13353.41</v>
      </c>
      <c r="V146" s="36">
        <f>SUM(T146,U146)</f>
        <v>13353.41</v>
      </c>
      <c r="W146" s="33"/>
      <c r="X146" s="34">
        <v>28810.76</v>
      </c>
      <c r="Y146" s="36">
        <f>SUM(W146,X146)</f>
        <v>28810.76</v>
      </c>
      <c r="Z146" s="33"/>
      <c r="AA146" s="34">
        <v>32762.92</v>
      </c>
      <c r="AB146" s="36">
        <f>SUM(Z146,AA146)</f>
        <v>32762.92</v>
      </c>
      <c r="AC146" s="33"/>
      <c r="AD146" s="34"/>
      <c r="AE146" s="36">
        <f>SUM(AC146,AD146)</f>
        <v>0</v>
      </c>
      <c r="AF146" s="33"/>
      <c r="AG146" s="34">
        <v>27752.69</v>
      </c>
      <c r="AH146" s="36">
        <f>SUM(AF146,AG146)</f>
        <v>27752.69</v>
      </c>
      <c r="AI146" s="33"/>
      <c r="AJ146" s="34">
        <v>25058.504885496375</v>
      </c>
      <c r="AK146" s="36">
        <f>SUM(AI146,AJ146)</f>
        <v>25058.504885496375</v>
      </c>
      <c r="AL146" s="33"/>
      <c r="AM146" s="34"/>
      <c r="AN146" s="36">
        <f>SUM(AL146,AM146)</f>
        <v>0</v>
      </c>
      <c r="AO146" s="33">
        <f t="shared" si="109"/>
        <v>0</v>
      </c>
      <c r="AP146" s="34">
        <f t="shared" si="147"/>
        <v>219706.27488549639</v>
      </c>
      <c r="AQ146" s="36">
        <f>SUM(AO146,AP146)</f>
        <v>219706.27488549639</v>
      </c>
      <c r="AR146" s="33"/>
      <c r="AS146" s="34">
        <v>27496.33</v>
      </c>
      <c r="AT146" s="36">
        <f>SUM(AR146,AS146)</f>
        <v>27496.33</v>
      </c>
      <c r="AU146" s="33"/>
      <c r="AV146" s="34">
        <v>27255.02</v>
      </c>
      <c r="AW146" s="36">
        <f>SUM(AU146,AV146)</f>
        <v>27255.02</v>
      </c>
      <c r="AX146" s="33"/>
      <c r="AY146" s="34">
        <v>28056.99</v>
      </c>
      <c r="AZ146" s="36">
        <f>SUM(AX146,AY146)</f>
        <v>28056.99</v>
      </c>
      <c r="BA146" s="33"/>
      <c r="BB146" s="34"/>
      <c r="BC146" s="36">
        <f>SUM(BA146,BB146)</f>
        <v>0</v>
      </c>
      <c r="BD146" s="33"/>
      <c r="BE146" s="34">
        <v>24675.439999999999</v>
      </c>
      <c r="BF146" s="36">
        <f>SUM(BD146,BE146)</f>
        <v>24675.439999999999</v>
      </c>
      <c r="BG146" s="33"/>
      <c r="BH146" s="34">
        <v>27804.31</v>
      </c>
      <c r="BI146" s="36">
        <f>SUM(BG146,BH146)</f>
        <v>27804.31</v>
      </c>
      <c r="BJ146" s="33"/>
      <c r="BK146" s="34">
        <v>26728.74</v>
      </c>
      <c r="BL146" s="36">
        <f>SUM(BJ146,BK146)</f>
        <v>26728.74</v>
      </c>
      <c r="BM146" s="33"/>
      <c r="BN146" s="34"/>
      <c r="BO146" s="36">
        <f>SUM(BM146,BN146)</f>
        <v>0</v>
      </c>
      <c r="BP146" s="33"/>
      <c r="BQ146" s="34">
        <v>25382.39</v>
      </c>
      <c r="BR146" s="36">
        <f>SUM(BP146,BQ146)</f>
        <v>25382.39</v>
      </c>
      <c r="BS146" s="33"/>
      <c r="BT146" s="34">
        <v>26541.599999999999</v>
      </c>
      <c r="BU146" s="36">
        <f>SUM(BS146,BT146)</f>
        <v>26541.599999999999</v>
      </c>
      <c r="BV146" s="33"/>
      <c r="BW146" s="34"/>
      <c r="BX146" s="36">
        <f>SUM(BV146,BW146)</f>
        <v>0</v>
      </c>
      <c r="BY146" s="33"/>
      <c r="BZ146" s="34">
        <v>26008.1</v>
      </c>
      <c r="CA146" s="36">
        <f>SUM(BY146,BZ146)</f>
        <v>26008.1</v>
      </c>
      <c r="CB146" s="33">
        <f t="shared" si="110"/>
        <v>0</v>
      </c>
      <c r="CC146" s="34">
        <f t="shared" si="110"/>
        <v>239948.92000000004</v>
      </c>
      <c r="CD146" s="36">
        <f>SUM(CB146,CC146)</f>
        <v>239948.92000000004</v>
      </c>
      <c r="CE146" s="33">
        <v>0</v>
      </c>
      <c r="CF146" s="34">
        <v>26093.06</v>
      </c>
      <c r="CG146" s="36">
        <f t="shared" si="168"/>
        <v>26093.06</v>
      </c>
      <c r="CH146" s="33">
        <v>0</v>
      </c>
      <c r="CI146" s="34">
        <v>0</v>
      </c>
      <c r="CJ146" s="36">
        <f>SUM(CH146,CI146)</f>
        <v>0</v>
      </c>
      <c r="CK146" s="33">
        <v>0</v>
      </c>
      <c r="CL146" s="34">
        <v>0</v>
      </c>
      <c r="CM146" s="36">
        <f>SUM(CK146,CL146)</f>
        <v>0</v>
      </c>
      <c r="CN146" s="33">
        <v>0</v>
      </c>
      <c r="CO146" s="34">
        <v>13612.18</v>
      </c>
      <c r="CP146" s="36">
        <f>SUM(CN146,CO146)</f>
        <v>13612.18</v>
      </c>
      <c r="CQ146" s="33">
        <v>0</v>
      </c>
      <c r="CR146" s="34"/>
      <c r="CS146" s="36">
        <f>SUM(CQ146,CR146)</f>
        <v>0</v>
      </c>
      <c r="CT146" s="33"/>
      <c r="CU146" s="34"/>
      <c r="CV146" s="36"/>
      <c r="CW146" s="33"/>
      <c r="CX146" s="34"/>
      <c r="CY146" s="36"/>
      <c r="CZ146" s="33"/>
      <c r="DA146" s="34"/>
      <c r="DB146" s="36"/>
      <c r="DC146" s="33"/>
      <c r="DD146" s="34"/>
      <c r="DE146" s="36"/>
      <c r="DF146" s="33"/>
      <c r="DG146" s="34"/>
      <c r="DH146" s="36"/>
      <c r="DI146" s="33"/>
      <c r="DJ146" s="34"/>
      <c r="DK146" s="36"/>
      <c r="DL146" s="33"/>
      <c r="DM146" s="34"/>
      <c r="DN146" s="36"/>
      <c r="DO146" s="33">
        <f t="shared" si="111"/>
        <v>0</v>
      </c>
      <c r="DP146" s="34">
        <f t="shared" si="148"/>
        <v>39705.240000000005</v>
      </c>
      <c r="DQ146" s="36">
        <f>SUM(DO146,DP146)</f>
        <v>39705.240000000005</v>
      </c>
    </row>
    <row r="147" spans="2:121" x14ac:dyDescent="0.25">
      <c r="B147" s="182"/>
      <c r="C147" s="174"/>
      <c r="D147" s="80" t="s">
        <v>52</v>
      </c>
      <c r="E147" s="40">
        <f t="shared" ref="E147:AN147" si="169">+SUM(E144:E146)</f>
        <v>0</v>
      </c>
      <c r="F147" s="41">
        <f t="shared" si="169"/>
        <v>13314.57</v>
      </c>
      <c r="G147" s="42">
        <f t="shared" si="169"/>
        <v>13314.57</v>
      </c>
      <c r="H147" s="40">
        <f t="shared" si="169"/>
        <v>0</v>
      </c>
      <c r="I147" s="41">
        <f t="shared" si="169"/>
        <v>26634.93</v>
      </c>
      <c r="J147" s="42">
        <f t="shared" si="169"/>
        <v>26634.93</v>
      </c>
      <c r="K147" s="40">
        <f t="shared" si="169"/>
        <v>0</v>
      </c>
      <c r="L147" s="41">
        <f t="shared" si="169"/>
        <v>11916.44</v>
      </c>
      <c r="M147" s="42">
        <f t="shared" si="169"/>
        <v>11916.44</v>
      </c>
      <c r="N147" s="40">
        <f t="shared" si="169"/>
        <v>0</v>
      </c>
      <c r="O147" s="41">
        <f t="shared" si="169"/>
        <v>26719.239999999998</v>
      </c>
      <c r="P147" s="42">
        <f t="shared" si="169"/>
        <v>26719.239999999998</v>
      </c>
      <c r="Q147" s="40">
        <f t="shared" si="169"/>
        <v>0</v>
      </c>
      <c r="R147" s="41">
        <f t="shared" si="169"/>
        <v>13382.81</v>
      </c>
      <c r="S147" s="42">
        <f t="shared" si="169"/>
        <v>13382.81</v>
      </c>
      <c r="T147" s="40">
        <f t="shared" si="169"/>
        <v>0</v>
      </c>
      <c r="U147" s="41">
        <f t="shared" si="169"/>
        <v>13353.41</v>
      </c>
      <c r="V147" s="42">
        <f t="shared" si="169"/>
        <v>13353.41</v>
      </c>
      <c r="W147" s="40">
        <f t="shared" si="169"/>
        <v>0</v>
      </c>
      <c r="X147" s="41">
        <f t="shared" si="169"/>
        <v>28810.76</v>
      </c>
      <c r="Y147" s="42">
        <f t="shared" si="169"/>
        <v>28810.76</v>
      </c>
      <c r="Z147" s="40">
        <f t="shared" si="169"/>
        <v>0</v>
      </c>
      <c r="AA147" s="41">
        <f t="shared" si="169"/>
        <v>32762.92</v>
      </c>
      <c r="AB147" s="42">
        <f t="shared" si="169"/>
        <v>32762.92</v>
      </c>
      <c r="AC147" s="40">
        <f t="shared" si="169"/>
        <v>0</v>
      </c>
      <c r="AD147" s="41">
        <f t="shared" si="169"/>
        <v>0</v>
      </c>
      <c r="AE147" s="42">
        <f t="shared" si="169"/>
        <v>0</v>
      </c>
      <c r="AF147" s="40">
        <f t="shared" si="169"/>
        <v>0</v>
      </c>
      <c r="AG147" s="41">
        <f t="shared" si="169"/>
        <v>27752.69</v>
      </c>
      <c r="AH147" s="42">
        <f t="shared" si="169"/>
        <v>27752.69</v>
      </c>
      <c r="AI147" s="40">
        <f t="shared" si="169"/>
        <v>0</v>
      </c>
      <c r="AJ147" s="41">
        <f t="shared" si="169"/>
        <v>25058.504885496375</v>
      </c>
      <c r="AK147" s="42">
        <f t="shared" si="169"/>
        <v>25058.504885496375</v>
      </c>
      <c r="AL147" s="40">
        <f t="shared" si="169"/>
        <v>0</v>
      </c>
      <c r="AM147" s="41">
        <f t="shared" si="169"/>
        <v>0</v>
      </c>
      <c r="AN147" s="42">
        <f t="shared" si="169"/>
        <v>0</v>
      </c>
      <c r="AO147" s="40">
        <f t="shared" si="109"/>
        <v>0</v>
      </c>
      <c r="AP147" s="41">
        <f t="shared" si="147"/>
        <v>219706.27488549639</v>
      </c>
      <c r="AQ147" s="42">
        <f>+SUM(AQ144:AQ146)</f>
        <v>219706.27488549639</v>
      </c>
      <c r="AR147" s="40">
        <f t="shared" ref="AR147:CA147" si="170">+SUM(AR144:AR146)</f>
        <v>0</v>
      </c>
      <c r="AS147" s="41">
        <f t="shared" si="170"/>
        <v>27496.33</v>
      </c>
      <c r="AT147" s="42">
        <f t="shared" si="170"/>
        <v>27496.33</v>
      </c>
      <c r="AU147" s="40">
        <f t="shared" si="170"/>
        <v>0</v>
      </c>
      <c r="AV147" s="41">
        <f t="shared" si="170"/>
        <v>27255.02</v>
      </c>
      <c r="AW147" s="42">
        <f t="shared" si="170"/>
        <v>27255.02</v>
      </c>
      <c r="AX147" s="40">
        <f t="shared" si="170"/>
        <v>0</v>
      </c>
      <c r="AY147" s="41">
        <f t="shared" si="170"/>
        <v>28056.99</v>
      </c>
      <c r="AZ147" s="42">
        <f t="shared" si="170"/>
        <v>28056.99</v>
      </c>
      <c r="BA147" s="40">
        <f t="shared" si="170"/>
        <v>0</v>
      </c>
      <c r="BB147" s="41">
        <f t="shared" si="170"/>
        <v>0</v>
      </c>
      <c r="BC147" s="42">
        <f t="shared" si="170"/>
        <v>0</v>
      </c>
      <c r="BD147" s="40">
        <f t="shared" si="170"/>
        <v>0</v>
      </c>
      <c r="BE147" s="41">
        <f t="shared" si="170"/>
        <v>24675.439999999999</v>
      </c>
      <c r="BF147" s="42">
        <f t="shared" si="170"/>
        <v>24675.439999999999</v>
      </c>
      <c r="BG147" s="40">
        <f t="shared" si="170"/>
        <v>0</v>
      </c>
      <c r="BH147" s="41">
        <f t="shared" si="170"/>
        <v>27804.31</v>
      </c>
      <c r="BI147" s="42">
        <f t="shared" si="170"/>
        <v>27804.31</v>
      </c>
      <c r="BJ147" s="40">
        <f t="shared" si="170"/>
        <v>0</v>
      </c>
      <c r="BK147" s="41">
        <f t="shared" si="170"/>
        <v>26728.74</v>
      </c>
      <c r="BL147" s="42">
        <f t="shared" si="170"/>
        <v>26728.74</v>
      </c>
      <c r="BM147" s="40">
        <f t="shared" si="170"/>
        <v>0</v>
      </c>
      <c r="BN147" s="41">
        <f t="shared" si="170"/>
        <v>0</v>
      </c>
      <c r="BO147" s="42">
        <f t="shared" si="170"/>
        <v>0</v>
      </c>
      <c r="BP147" s="40">
        <f t="shared" si="170"/>
        <v>0</v>
      </c>
      <c r="BQ147" s="41">
        <f t="shared" si="170"/>
        <v>25382.39</v>
      </c>
      <c r="BR147" s="42">
        <f t="shared" si="170"/>
        <v>25382.39</v>
      </c>
      <c r="BS147" s="40">
        <f t="shared" si="170"/>
        <v>0</v>
      </c>
      <c r="BT147" s="41">
        <f t="shared" si="170"/>
        <v>26541.599999999999</v>
      </c>
      <c r="BU147" s="42">
        <f t="shared" si="170"/>
        <v>26541.599999999999</v>
      </c>
      <c r="BV147" s="40">
        <f t="shared" si="170"/>
        <v>0</v>
      </c>
      <c r="BW147" s="41">
        <f t="shared" si="170"/>
        <v>0</v>
      </c>
      <c r="BX147" s="42">
        <f t="shared" si="170"/>
        <v>0</v>
      </c>
      <c r="BY147" s="40">
        <f t="shared" si="170"/>
        <v>0</v>
      </c>
      <c r="BZ147" s="41">
        <f t="shared" si="170"/>
        <v>26008.1</v>
      </c>
      <c r="CA147" s="42">
        <f t="shared" si="170"/>
        <v>26008.1</v>
      </c>
      <c r="CB147" s="40">
        <f t="shared" si="110"/>
        <v>0</v>
      </c>
      <c r="CC147" s="41">
        <f t="shared" si="110"/>
        <v>239948.92000000004</v>
      </c>
      <c r="CD147" s="42">
        <f>+SUM(CD144:CD146)</f>
        <v>239948.92000000004</v>
      </c>
      <c r="CE147" s="40">
        <f t="shared" ref="CE147:DN147" si="171">+SUM(CE144:CE146)</f>
        <v>0</v>
      </c>
      <c r="CF147" s="41">
        <f t="shared" si="171"/>
        <v>26093.06</v>
      </c>
      <c r="CG147" s="42">
        <f t="shared" si="171"/>
        <v>26093.06</v>
      </c>
      <c r="CH147" s="40">
        <f t="shared" si="171"/>
        <v>0</v>
      </c>
      <c r="CI147" s="41">
        <f t="shared" si="171"/>
        <v>0</v>
      </c>
      <c r="CJ147" s="42">
        <f t="shared" si="171"/>
        <v>0</v>
      </c>
      <c r="CK147" s="40">
        <f t="shared" si="171"/>
        <v>0</v>
      </c>
      <c r="CL147" s="41">
        <f t="shared" si="171"/>
        <v>0</v>
      </c>
      <c r="CM147" s="42">
        <f t="shared" si="171"/>
        <v>0</v>
      </c>
      <c r="CN147" s="40">
        <f t="shared" si="171"/>
        <v>0</v>
      </c>
      <c r="CO147" s="41">
        <f t="shared" si="171"/>
        <v>13612.18</v>
      </c>
      <c r="CP147" s="42">
        <f t="shared" si="171"/>
        <v>13612.18</v>
      </c>
      <c r="CQ147" s="40">
        <f t="shared" si="171"/>
        <v>0</v>
      </c>
      <c r="CR147" s="41">
        <f t="shared" si="171"/>
        <v>0</v>
      </c>
      <c r="CS147" s="42">
        <f>+SUM(CS144:CS146)</f>
        <v>0</v>
      </c>
      <c r="CT147" s="40">
        <f t="shared" si="171"/>
        <v>0</v>
      </c>
      <c r="CU147" s="41">
        <f t="shared" si="171"/>
        <v>0</v>
      </c>
      <c r="CV147" s="42">
        <f t="shared" si="171"/>
        <v>0</v>
      </c>
      <c r="CW147" s="40">
        <f t="shared" si="171"/>
        <v>0</v>
      </c>
      <c r="CX147" s="41">
        <f t="shared" si="171"/>
        <v>0</v>
      </c>
      <c r="CY147" s="42">
        <f t="shared" si="171"/>
        <v>0</v>
      </c>
      <c r="CZ147" s="40">
        <f t="shared" si="171"/>
        <v>0</v>
      </c>
      <c r="DA147" s="41">
        <f t="shared" si="171"/>
        <v>0</v>
      </c>
      <c r="DB147" s="42">
        <f t="shared" si="171"/>
        <v>0</v>
      </c>
      <c r="DC147" s="40">
        <f t="shared" si="171"/>
        <v>0</v>
      </c>
      <c r="DD147" s="41">
        <f t="shared" si="171"/>
        <v>0</v>
      </c>
      <c r="DE147" s="42">
        <f t="shared" si="171"/>
        <v>0</v>
      </c>
      <c r="DF147" s="40">
        <f t="shared" si="171"/>
        <v>0</v>
      </c>
      <c r="DG147" s="41">
        <f t="shared" si="171"/>
        <v>0</v>
      </c>
      <c r="DH147" s="42">
        <f t="shared" si="171"/>
        <v>0</v>
      </c>
      <c r="DI147" s="40">
        <f t="shared" si="171"/>
        <v>0</v>
      </c>
      <c r="DJ147" s="41">
        <f t="shared" si="171"/>
        <v>0</v>
      </c>
      <c r="DK147" s="42">
        <f t="shared" si="171"/>
        <v>0</v>
      </c>
      <c r="DL147" s="40">
        <f t="shared" si="171"/>
        <v>0</v>
      </c>
      <c r="DM147" s="41">
        <f t="shared" si="171"/>
        <v>0</v>
      </c>
      <c r="DN147" s="42">
        <f t="shared" si="171"/>
        <v>0</v>
      </c>
      <c r="DO147" s="40">
        <f t="shared" si="111"/>
        <v>0</v>
      </c>
      <c r="DP147" s="41">
        <f t="shared" si="148"/>
        <v>39705.240000000005</v>
      </c>
      <c r="DQ147" s="42">
        <f>+SUM(DQ144:DQ146)</f>
        <v>39705.240000000005</v>
      </c>
    </row>
    <row r="148" spans="2:121" ht="14.45" customHeight="1" x14ac:dyDescent="0.25">
      <c r="B148" s="182"/>
      <c r="C148" s="174"/>
      <c r="D148" s="81" t="s">
        <v>53</v>
      </c>
      <c r="E148" s="43"/>
      <c r="F148" s="38"/>
      <c r="G148" s="44"/>
      <c r="H148" s="43"/>
      <c r="I148" s="38"/>
      <c r="J148" s="44"/>
      <c r="K148" s="43"/>
      <c r="L148" s="38"/>
      <c r="M148" s="44"/>
      <c r="N148" s="43"/>
      <c r="O148" s="38"/>
      <c r="P148" s="44"/>
      <c r="Q148" s="43"/>
      <c r="R148" s="38"/>
      <c r="S148" s="44"/>
      <c r="T148" s="43"/>
      <c r="U148" s="38"/>
      <c r="V148" s="44"/>
      <c r="W148" s="43"/>
      <c r="X148" s="38"/>
      <c r="Y148" s="44"/>
      <c r="Z148" s="43"/>
      <c r="AA148" s="38"/>
      <c r="AB148" s="44"/>
      <c r="AC148" s="43"/>
      <c r="AD148" s="38"/>
      <c r="AE148" s="44"/>
      <c r="AF148" s="43"/>
      <c r="AG148" s="38"/>
      <c r="AH148" s="44"/>
      <c r="AI148" s="43"/>
      <c r="AJ148" s="38"/>
      <c r="AK148" s="44"/>
      <c r="AL148" s="43"/>
      <c r="AM148" s="38"/>
      <c r="AN148" s="44"/>
      <c r="AO148" s="43">
        <f t="shared" ref="AO148:AO158" si="172">E148+H148+K148+N148+Q148+T148+W148+Z148+AC148+AF148+AI148+AL148</f>
        <v>0</v>
      </c>
      <c r="AP148" s="38">
        <f t="shared" si="147"/>
        <v>0</v>
      </c>
      <c r="AQ148" s="44"/>
      <c r="AR148" s="43"/>
      <c r="AS148" s="38"/>
      <c r="AT148" s="44"/>
      <c r="AU148" s="43"/>
      <c r="AV148" s="38"/>
      <c r="AW148" s="44"/>
      <c r="AX148" s="43"/>
      <c r="AY148" s="38"/>
      <c r="AZ148" s="44"/>
      <c r="BA148" s="43"/>
      <c r="BB148" s="38"/>
      <c r="BC148" s="44"/>
      <c r="BD148" s="43"/>
      <c r="BE148" s="38"/>
      <c r="BF148" s="44"/>
      <c r="BG148" s="43"/>
      <c r="BH148" s="38"/>
      <c r="BI148" s="44"/>
      <c r="BJ148" s="43"/>
      <c r="BK148" s="38"/>
      <c r="BL148" s="44"/>
      <c r="BM148" s="43"/>
      <c r="BN148" s="38"/>
      <c r="BO148" s="44"/>
      <c r="BP148" s="43"/>
      <c r="BQ148" s="38"/>
      <c r="BR148" s="44"/>
      <c r="BS148" s="43"/>
      <c r="BT148" s="38"/>
      <c r="BU148" s="44"/>
      <c r="BV148" s="43"/>
      <c r="BW148" s="38"/>
      <c r="BX148" s="44"/>
      <c r="BY148" s="43"/>
      <c r="BZ148" s="38"/>
      <c r="CA148" s="44"/>
      <c r="CB148" s="43">
        <f t="shared" ref="CB148:CC211" si="173">AR148+AU148+AX148+BA148+BD148+BG148+BJ148+BM148+BP148+BS148+BV148+BY148</f>
        <v>0</v>
      </c>
      <c r="CC148" s="38">
        <f t="shared" si="173"/>
        <v>0</v>
      </c>
      <c r="CD148" s="44"/>
      <c r="CE148" s="43"/>
      <c r="CF148" s="38"/>
      <c r="CG148" s="44"/>
      <c r="CH148" s="43"/>
      <c r="CI148" s="38"/>
      <c r="CJ148" s="44"/>
      <c r="CK148" s="43"/>
      <c r="CL148" s="38"/>
      <c r="CM148" s="44"/>
      <c r="CN148" s="43"/>
      <c r="CO148" s="38"/>
      <c r="CP148" s="44"/>
      <c r="CQ148" s="43"/>
      <c r="CR148" s="38"/>
      <c r="CS148" s="44"/>
      <c r="CT148" s="43"/>
      <c r="CU148" s="38"/>
      <c r="CV148" s="44"/>
      <c r="CW148" s="43"/>
      <c r="CX148" s="38"/>
      <c r="CY148" s="44"/>
      <c r="CZ148" s="43"/>
      <c r="DA148" s="38"/>
      <c r="DB148" s="44"/>
      <c r="DC148" s="43"/>
      <c r="DD148" s="38"/>
      <c r="DE148" s="44"/>
      <c r="DF148" s="43"/>
      <c r="DG148" s="38"/>
      <c r="DH148" s="44"/>
      <c r="DI148" s="43"/>
      <c r="DJ148" s="38"/>
      <c r="DK148" s="44"/>
      <c r="DL148" s="43"/>
      <c r="DM148" s="38"/>
      <c r="DN148" s="44"/>
      <c r="DO148" s="43">
        <f t="shared" ref="DO148:DO158" si="174">CE148+CH148+CK148+CN148+CQ148+CT148+CW148+CZ148+DC148+DF148+DI148+DL148</f>
        <v>0</v>
      </c>
      <c r="DP148" s="38">
        <f t="shared" si="148"/>
        <v>0</v>
      </c>
      <c r="DQ148" s="44"/>
    </row>
    <row r="149" spans="2:121" x14ac:dyDescent="0.25">
      <c r="B149" s="182"/>
      <c r="C149" s="174"/>
      <c r="D149" s="79" t="s">
        <v>54</v>
      </c>
      <c r="E149" s="33"/>
      <c r="F149" s="34"/>
      <c r="G149" s="36">
        <f t="shared" ref="G149:G153" si="175">SUM(E149:F149)</f>
        <v>0</v>
      </c>
      <c r="H149" s="33"/>
      <c r="I149" s="34"/>
      <c r="J149" s="36">
        <f>SUM(H149,I149)</f>
        <v>0</v>
      </c>
      <c r="K149" s="33"/>
      <c r="L149" s="34"/>
      <c r="M149" s="36">
        <f>SUM(K149,L149)</f>
        <v>0</v>
      </c>
      <c r="N149" s="33"/>
      <c r="O149" s="34"/>
      <c r="P149" s="36">
        <f>SUM(N149,O149)</f>
        <v>0</v>
      </c>
      <c r="Q149" s="33"/>
      <c r="R149" s="34"/>
      <c r="S149" s="36">
        <f>SUM(Q149,R149)</f>
        <v>0</v>
      </c>
      <c r="T149" s="33"/>
      <c r="U149" s="34"/>
      <c r="V149" s="36">
        <f>SUM(T149,U149)</f>
        <v>0</v>
      </c>
      <c r="W149" s="33"/>
      <c r="X149" s="34"/>
      <c r="Y149" s="36">
        <f>SUM(W149,X149)</f>
        <v>0</v>
      </c>
      <c r="Z149" s="33"/>
      <c r="AA149" s="34"/>
      <c r="AB149" s="36">
        <f>SUM(Z149,AA149)</f>
        <v>0</v>
      </c>
      <c r="AC149" s="33"/>
      <c r="AD149" s="34"/>
      <c r="AE149" s="36">
        <f>SUM(AC149,AD149)</f>
        <v>0</v>
      </c>
      <c r="AF149" s="33"/>
      <c r="AG149" s="34"/>
      <c r="AH149" s="36">
        <f>SUM(AF149,AG149)</f>
        <v>0</v>
      </c>
      <c r="AI149" s="33"/>
      <c r="AJ149" s="34"/>
      <c r="AK149" s="36">
        <f>SUM(AI149,AJ149)</f>
        <v>0</v>
      </c>
      <c r="AL149" s="33"/>
      <c r="AM149" s="34"/>
      <c r="AN149" s="36">
        <f>SUM(AL149,AM149)</f>
        <v>0</v>
      </c>
      <c r="AO149" s="33">
        <f t="shared" si="172"/>
        <v>0</v>
      </c>
      <c r="AP149" s="34">
        <f t="shared" si="147"/>
        <v>0</v>
      </c>
      <c r="AQ149" s="36">
        <f>SUM(AO149,AP149)</f>
        <v>0</v>
      </c>
      <c r="AR149" s="33"/>
      <c r="AS149" s="34"/>
      <c r="AT149" s="36">
        <f>SUM(AR149,AS149)</f>
        <v>0</v>
      </c>
      <c r="AU149" s="33"/>
      <c r="AV149" s="34"/>
      <c r="AW149" s="36">
        <f>SUM(AU149,AV149)</f>
        <v>0</v>
      </c>
      <c r="AX149" s="33"/>
      <c r="AY149" s="34"/>
      <c r="AZ149" s="36">
        <f>SUM(AX149,AY149)</f>
        <v>0</v>
      </c>
      <c r="BA149" s="33"/>
      <c r="BB149" s="34"/>
      <c r="BC149" s="36">
        <f>SUM(BA149,BB149)</f>
        <v>0</v>
      </c>
      <c r="BD149" s="33"/>
      <c r="BE149" s="34"/>
      <c r="BF149" s="36">
        <f>SUM(BD149,BE149)</f>
        <v>0</v>
      </c>
      <c r="BG149" s="33"/>
      <c r="BH149" s="34"/>
      <c r="BI149" s="36">
        <f>SUM(BG149,BH149)</f>
        <v>0</v>
      </c>
      <c r="BJ149" s="33"/>
      <c r="BK149" s="34"/>
      <c r="BL149" s="36">
        <f>SUM(BJ149,BK149)</f>
        <v>0</v>
      </c>
      <c r="BM149" s="33"/>
      <c r="BN149" s="34"/>
      <c r="BO149" s="36">
        <f>SUM(BM149,BN149)</f>
        <v>0</v>
      </c>
      <c r="BP149" s="33"/>
      <c r="BQ149" s="34"/>
      <c r="BR149" s="36">
        <f>SUM(BP149,BQ149)</f>
        <v>0</v>
      </c>
      <c r="BS149" s="33"/>
      <c r="BT149" s="34"/>
      <c r="BU149" s="36">
        <f>SUM(BS149,BT149)</f>
        <v>0</v>
      </c>
      <c r="BV149" s="33"/>
      <c r="BW149" s="34"/>
      <c r="BX149" s="36">
        <f>SUM(BV149,BW149)</f>
        <v>0</v>
      </c>
      <c r="BY149" s="33"/>
      <c r="BZ149" s="34"/>
      <c r="CA149" s="36">
        <f>SUM(BY149,BZ149)</f>
        <v>0</v>
      </c>
      <c r="CB149" s="33">
        <f t="shared" si="173"/>
        <v>0</v>
      </c>
      <c r="CC149" s="34">
        <f t="shared" si="173"/>
        <v>0</v>
      </c>
      <c r="CD149" s="36">
        <f>SUM(CB149,CC149)</f>
        <v>0</v>
      </c>
      <c r="CE149" s="33">
        <v>0</v>
      </c>
      <c r="CF149" s="34">
        <v>0</v>
      </c>
      <c r="CG149" s="36">
        <f>SUM(CE149,CF149)</f>
        <v>0</v>
      </c>
      <c r="CH149" s="33">
        <v>0</v>
      </c>
      <c r="CI149" s="34">
        <v>0</v>
      </c>
      <c r="CJ149" s="36">
        <f>SUM(CH149,CI149)</f>
        <v>0</v>
      </c>
      <c r="CK149" s="33">
        <v>0</v>
      </c>
      <c r="CL149" s="34">
        <v>0</v>
      </c>
      <c r="CM149" s="36">
        <f>SUM(CK149,CL149)</f>
        <v>0</v>
      </c>
      <c r="CN149" s="33">
        <v>0</v>
      </c>
      <c r="CO149" s="34">
        <v>0</v>
      </c>
      <c r="CP149" s="36">
        <f>SUM(CN149,CO149)</f>
        <v>0</v>
      </c>
      <c r="CQ149" s="33">
        <v>0</v>
      </c>
      <c r="CR149" s="34">
        <v>0</v>
      </c>
      <c r="CS149" s="36">
        <f>SUM(CQ149,CR149)</f>
        <v>0</v>
      </c>
      <c r="CT149" s="33"/>
      <c r="CU149" s="34"/>
      <c r="CV149" s="36">
        <f>SUM(CT149,CU149)</f>
        <v>0</v>
      </c>
      <c r="CW149" s="33"/>
      <c r="CX149" s="34"/>
      <c r="CY149" s="36">
        <f>SUM(CW149,CX149)</f>
        <v>0</v>
      </c>
      <c r="CZ149" s="33"/>
      <c r="DA149" s="34"/>
      <c r="DB149" s="36">
        <f>SUM(CZ149,DA149)</f>
        <v>0</v>
      </c>
      <c r="DC149" s="33"/>
      <c r="DD149" s="34"/>
      <c r="DE149" s="36">
        <f>SUM(DC149,DD149)</f>
        <v>0</v>
      </c>
      <c r="DF149" s="33"/>
      <c r="DG149" s="34"/>
      <c r="DH149" s="36">
        <f>SUM(DF149,DG149)</f>
        <v>0</v>
      </c>
      <c r="DI149" s="33"/>
      <c r="DJ149" s="34"/>
      <c r="DK149" s="36">
        <f>SUM(DI149,DJ149)</f>
        <v>0</v>
      </c>
      <c r="DL149" s="33"/>
      <c r="DM149" s="34"/>
      <c r="DN149" s="36">
        <f>SUM(DL149,DM149)</f>
        <v>0</v>
      </c>
      <c r="DO149" s="33">
        <f t="shared" si="174"/>
        <v>0</v>
      </c>
      <c r="DP149" s="34">
        <f t="shared" si="148"/>
        <v>0</v>
      </c>
      <c r="DQ149" s="36">
        <f>SUM(DO149,DP149)</f>
        <v>0</v>
      </c>
    </row>
    <row r="150" spans="2:121" x14ac:dyDescent="0.25">
      <c r="B150" s="182"/>
      <c r="C150" s="174"/>
      <c r="D150" s="79" t="s">
        <v>55</v>
      </c>
      <c r="E150" s="33"/>
      <c r="F150" s="34"/>
      <c r="G150" s="36">
        <f t="shared" si="175"/>
        <v>0</v>
      </c>
      <c r="H150" s="33"/>
      <c r="I150" s="34"/>
      <c r="J150" s="36">
        <f>SUM(H150,I150)</f>
        <v>0</v>
      </c>
      <c r="K150" s="33"/>
      <c r="L150" s="34"/>
      <c r="M150" s="36">
        <f>SUM(K150,L150)</f>
        <v>0</v>
      </c>
      <c r="N150" s="33"/>
      <c r="O150" s="34"/>
      <c r="P150" s="36">
        <f>SUM(N150,O150)</f>
        <v>0</v>
      </c>
      <c r="Q150" s="33"/>
      <c r="R150" s="34"/>
      <c r="S150" s="36">
        <f>SUM(Q150,R150)</f>
        <v>0</v>
      </c>
      <c r="T150" s="33"/>
      <c r="U150" s="34"/>
      <c r="V150" s="36">
        <f>SUM(T150,U150)</f>
        <v>0</v>
      </c>
      <c r="W150" s="33"/>
      <c r="X150" s="34"/>
      <c r="Y150" s="36">
        <f>SUM(W150,X150)</f>
        <v>0</v>
      </c>
      <c r="Z150" s="33"/>
      <c r="AA150" s="34"/>
      <c r="AB150" s="36">
        <f>SUM(Z150,AA150)</f>
        <v>0</v>
      </c>
      <c r="AC150" s="33"/>
      <c r="AD150" s="34"/>
      <c r="AE150" s="36">
        <f>SUM(AC150,AD150)</f>
        <v>0</v>
      </c>
      <c r="AF150" s="33"/>
      <c r="AG150" s="34"/>
      <c r="AH150" s="36">
        <f>SUM(AF150,AG150)</f>
        <v>0</v>
      </c>
      <c r="AI150" s="33"/>
      <c r="AJ150" s="34"/>
      <c r="AK150" s="36">
        <f>SUM(AI150,AJ150)</f>
        <v>0</v>
      </c>
      <c r="AL150" s="33"/>
      <c r="AM150" s="34"/>
      <c r="AN150" s="36">
        <f>SUM(AL150,AM150)</f>
        <v>0</v>
      </c>
      <c r="AO150" s="33">
        <f t="shared" si="172"/>
        <v>0</v>
      </c>
      <c r="AP150" s="34">
        <f t="shared" si="147"/>
        <v>0</v>
      </c>
      <c r="AQ150" s="36">
        <f>SUM(AO150,AP150)</f>
        <v>0</v>
      </c>
      <c r="AR150" s="33"/>
      <c r="AS150" s="34"/>
      <c r="AT150" s="36">
        <f>SUM(AR150,AS150)</f>
        <v>0</v>
      </c>
      <c r="AU150" s="33"/>
      <c r="AV150" s="34"/>
      <c r="AW150" s="36">
        <f>SUM(AU150,AV150)</f>
        <v>0</v>
      </c>
      <c r="AX150" s="33"/>
      <c r="AY150" s="34"/>
      <c r="AZ150" s="36">
        <f>SUM(AX150,AY150)</f>
        <v>0</v>
      </c>
      <c r="BA150" s="33"/>
      <c r="BB150" s="34"/>
      <c r="BC150" s="36">
        <f>SUM(BA150,BB150)</f>
        <v>0</v>
      </c>
      <c r="BD150" s="33"/>
      <c r="BE150" s="34"/>
      <c r="BF150" s="36">
        <f>SUM(BD150,BE150)</f>
        <v>0</v>
      </c>
      <c r="BG150" s="33"/>
      <c r="BH150" s="34"/>
      <c r="BI150" s="36">
        <f>SUM(BG150,BH150)</f>
        <v>0</v>
      </c>
      <c r="BJ150" s="33"/>
      <c r="BK150" s="34"/>
      <c r="BL150" s="36">
        <f>SUM(BJ150,BK150)</f>
        <v>0</v>
      </c>
      <c r="BM150" s="33"/>
      <c r="BN150" s="34"/>
      <c r="BO150" s="36">
        <f>SUM(BM150,BN150)</f>
        <v>0</v>
      </c>
      <c r="BP150" s="33"/>
      <c r="BQ150" s="34"/>
      <c r="BR150" s="36">
        <f>SUM(BP150,BQ150)</f>
        <v>0</v>
      </c>
      <c r="BS150" s="33"/>
      <c r="BT150" s="34"/>
      <c r="BU150" s="36">
        <f>SUM(BS150,BT150)</f>
        <v>0</v>
      </c>
      <c r="BV150" s="33"/>
      <c r="BW150" s="34"/>
      <c r="BX150" s="36">
        <f>SUM(BV150,BW150)</f>
        <v>0</v>
      </c>
      <c r="BY150" s="33"/>
      <c r="BZ150" s="34"/>
      <c r="CA150" s="36">
        <f>SUM(BY150,BZ150)</f>
        <v>0</v>
      </c>
      <c r="CB150" s="33">
        <f t="shared" si="173"/>
        <v>0</v>
      </c>
      <c r="CC150" s="34">
        <f t="shared" si="173"/>
        <v>0</v>
      </c>
      <c r="CD150" s="36">
        <f>SUM(CB150,CC150)</f>
        <v>0</v>
      </c>
      <c r="CE150" s="33">
        <v>0</v>
      </c>
      <c r="CF150" s="34">
        <v>0</v>
      </c>
      <c r="CG150" s="36">
        <f>SUM(CE150,CF150)</f>
        <v>0</v>
      </c>
      <c r="CH150" s="33">
        <v>0</v>
      </c>
      <c r="CI150" s="34">
        <v>0</v>
      </c>
      <c r="CJ150" s="36">
        <f>SUM(CH150,CI150)</f>
        <v>0</v>
      </c>
      <c r="CK150" s="33">
        <v>0</v>
      </c>
      <c r="CL150" s="34">
        <v>0</v>
      </c>
      <c r="CM150" s="36">
        <f>SUM(CK150,CL150)</f>
        <v>0</v>
      </c>
      <c r="CN150" s="33">
        <v>0</v>
      </c>
      <c r="CO150" s="34">
        <v>0</v>
      </c>
      <c r="CP150" s="36">
        <f>SUM(CN150,CO150)</f>
        <v>0</v>
      </c>
      <c r="CQ150" s="33">
        <v>0</v>
      </c>
      <c r="CR150" s="34">
        <v>0</v>
      </c>
      <c r="CS150" s="36">
        <f>SUM(CQ150,CR150)</f>
        <v>0</v>
      </c>
      <c r="CT150" s="33"/>
      <c r="CU150" s="34"/>
      <c r="CV150" s="36">
        <f>SUM(CT150,CU150)</f>
        <v>0</v>
      </c>
      <c r="CW150" s="33"/>
      <c r="CX150" s="34"/>
      <c r="CY150" s="36">
        <f>SUM(CW150,CX150)</f>
        <v>0</v>
      </c>
      <c r="CZ150" s="33"/>
      <c r="DA150" s="34"/>
      <c r="DB150" s="36">
        <f>SUM(CZ150,DA150)</f>
        <v>0</v>
      </c>
      <c r="DC150" s="33"/>
      <c r="DD150" s="34"/>
      <c r="DE150" s="36">
        <f>SUM(DC150,DD150)</f>
        <v>0</v>
      </c>
      <c r="DF150" s="33"/>
      <c r="DG150" s="34"/>
      <c r="DH150" s="36">
        <f>SUM(DF150,DG150)</f>
        <v>0</v>
      </c>
      <c r="DI150" s="33"/>
      <c r="DJ150" s="34"/>
      <c r="DK150" s="36">
        <f>SUM(DI150,DJ150)</f>
        <v>0</v>
      </c>
      <c r="DL150" s="33"/>
      <c r="DM150" s="34"/>
      <c r="DN150" s="36">
        <f>SUM(DL150,DM150)</f>
        <v>0</v>
      </c>
      <c r="DO150" s="33">
        <f t="shared" si="174"/>
        <v>0</v>
      </c>
      <c r="DP150" s="34">
        <f t="shared" si="148"/>
        <v>0</v>
      </c>
      <c r="DQ150" s="36">
        <f>SUM(DO150,DP150)</f>
        <v>0</v>
      </c>
    </row>
    <row r="151" spans="2:121" x14ac:dyDescent="0.25">
      <c r="B151" s="182"/>
      <c r="C151" s="174"/>
      <c r="D151" s="79" t="s">
        <v>56</v>
      </c>
      <c r="E151" s="33"/>
      <c r="F151" s="34"/>
      <c r="G151" s="36">
        <f t="shared" si="175"/>
        <v>0</v>
      </c>
      <c r="H151" s="33"/>
      <c r="I151" s="34"/>
      <c r="J151" s="36">
        <f>SUM(H151,I151)</f>
        <v>0</v>
      </c>
      <c r="K151" s="33"/>
      <c r="L151" s="34"/>
      <c r="M151" s="36">
        <f>SUM(K151,L151)</f>
        <v>0</v>
      </c>
      <c r="N151" s="33"/>
      <c r="O151" s="34"/>
      <c r="P151" s="36">
        <f>SUM(N151,O151)</f>
        <v>0</v>
      </c>
      <c r="Q151" s="33"/>
      <c r="R151" s="34"/>
      <c r="S151" s="36">
        <f>SUM(Q151,R151)</f>
        <v>0</v>
      </c>
      <c r="T151" s="33"/>
      <c r="U151" s="34"/>
      <c r="V151" s="36">
        <f>SUM(T151,U151)</f>
        <v>0</v>
      </c>
      <c r="W151" s="33"/>
      <c r="X151" s="34"/>
      <c r="Y151" s="36">
        <f>SUM(W151,X151)</f>
        <v>0</v>
      </c>
      <c r="Z151" s="33"/>
      <c r="AA151" s="34"/>
      <c r="AB151" s="36">
        <f>SUM(Z151,AA151)</f>
        <v>0</v>
      </c>
      <c r="AC151" s="33"/>
      <c r="AD151" s="34"/>
      <c r="AE151" s="36">
        <f>SUM(AC151,AD151)</f>
        <v>0</v>
      </c>
      <c r="AF151" s="33"/>
      <c r="AG151" s="34"/>
      <c r="AH151" s="36">
        <f>SUM(AF151,AG151)</f>
        <v>0</v>
      </c>
      <c r="AI151" s="33"/>
      <c r="AJ151" s="34"/>
      <c r="AK151" s="36">
        <f>SUM(AI151,AJ151)</f>
        <v>0</v>
      </c>
      <c r="AL151" s="33"/>
      <c r="AM151" s="34"/>
      <c r="AN151" s="36">
        <f>SUM(AL151,AM151)</f>
        <v>0</v>
      </c>
      <c r="AO151" s="33">
        <f t="shared" si="172"/>
        <v>0</v>
      </c>
      <c r="AP151" s="34">
        <f t="shared" si="147"/>
        <v>0</v>
      </c>
      <c r="AQ151" s="36">
        <f>SUM(AO151,AP151)</f>
        <v>0</v>
      </c>
      <c r="AR151" s="33"/>
      <c r="AS151" s="34"/>
      <c r="AT151" s="36">
        <f>SUM(AR151,AS151)</f>
        <v>0</v>
      </c>
      <c r="AU151" s="33"/>
      <c r="AV151" s="34"/>
      <c r="AW151" s="36">
        <f>SUM(AU151,AV151)</f>
        <v>0</v>
      </c>
      <c r="AX151" s="33"/>
      <c r="AY151" s="34"/>
      <c r="AZ151" s="36">
        <f>SUM(AX151,AY151)</f>
        <v>0</v>
      </c>
      <c r="BA151" s="33"/>
      <c r="BB151" s="34"/>
      <c r="BC151" s="36">
        <f>SUM(BA151,BB151)</f>
        <v>0</v>
      </c>
      <c r="BD151" s="33"/>
      <c r="BE151" s="34"/>
      <c r="BF151" s="36">
        <f>SUM(BD151,BE151)</f>
        <v>0</v>
      </c>
      <c r="BG151" s="33"/>
      <c r="BH151" s="34"/>
      <c r="BI151" s="36">
        <f>SUM(BG151,BH151)</f>
        <v>0</v>
      </c>
      <c r="BJ151" s="33"/>
      <c r="BK151" s="34"/>
      <c r="BL151" s="36">
        <f>SUM(BJ151,BK151)</f>
        <v>0</v>
      </c>
      <c r="BM151" s="33"/>
      <c r="BN151" s="34"/>
      <c r="BO151" s="36">
        <f>SUM(BM151,BN151)</f>
        <v>0</v>
      </c>
      <c r="BP151" s="33"/>
      <c r="BQ151" s="34"/>
      <c r="BR151" s="36">
        <f>SUM(BP151,BQ151)</f>
        <v>0</v>
      </c>
      <c r="BS151" s="33"/>
      <c r="BT151" s="34"/>
      <c r="BU151" s="36">
        <f>SUM(BS151,BT151)</f>
        <v>0</v>
      </c>
      <c r="BV151" s="33"/>
      <c r="BW151" s="34"/>
      <c r="BX151" s="36">
        <f>SUM(BV151,BW151)</f>
        <v>0</v>
      </c>
      <c r="BY151" s="33"/>
      <c r="BZ151" s="34"/>
      <c r="CA151" s="36">
        <f>SUM(BY151,BZ151)</f>
        <v>0</v>
      </c>
      <c r="CB151" s="33">
        <f t="shared" si="173"/>
        <v>0</v>
      </c>
      <c r="CC151" s="34">
        <f t="shared" si="173"/>
        <v>0</v>
      </c>
      <c r="CD151" s="36">
        <f>SUM(CB151,CC151)</f>
        <v>0</v>
      </c>
      <c r="CE151" s="33">
        <v>0</v>
      </c>
      <c r="CF151" s="34">
        <v>0</v>
      </c>
      <c r="CG151" s="36">
        <f>SUM(CE151,CF151)</f>
        <v>0</v>
      </c>
      <c r="CH151" s="33">
        <v>0</v>
      </c>
      <c r="CI151" s="34">
        <v>0</v>
      </c>
      <c r="CJ151" s="36">
        <f>SUM(CH151,CI151)</f>
        <v>0</v>
      </c>
      <c r="CK151" s="33">
        <v>0</v>
      </c>
      <c r="CL151" s="34">
        <v>0</v>
      </c>
      <c r="CM151" s="36">
        <f>SUM(CK151,CL151)</f>
        <v>0</v>
      </c>
      <c r="CN151" s="33">
        <v>0</v>
      </c>
      <c r="CO151" s="34">
        <v>0</v>
      </c>
      <c r="CP151" s="36">
        <f>SUM(CN151,CO152)</f>
        <v>0</v>
      </c>
      <c r="CQ151" s="33">
        <v>0</v>
      </c>
      <c r="CR151" s="34">
        <v>0</v>
      </c>
      <c r="CS151" s="36">
        <f>SUM(CQ151,CR151)</f>
        <v>0</v>
      </c>
      <c r="CT151" s="33"/>
      <c r="CU151" s="34"/>
      <c r="CV151" s="36">
        <f>SUM(CT151,CU151)</f>
        <v>0</v>
      </c>
      <c r="CW151" s="33"/>
      <c r="CX151" s="34"/>
      <c r="CY151" s="36">
        <f>SUM(CW151,CX151)</f>
        <v>0</v>
      </c>
      <c r="CZ151" s="33"/>
      <c r="DA151" s="34"/>
      <c r="DB151" s="36">
        <f>SUM(CZ151,DA151)</f>
        <v>0</v>
      </c>
      <c r="DC151" s="33"/>
      <c r="DD151" s="34"/>
      <c r="DE151" s="36">
        <f>SUM(DC151,DD151)</f>
        <v>0</v>
      </c>
      <c r="DF151" s="33"/>
      <c r="DG151" s="34"/>
      <c r="DH151" s="36">
        <f>SUM(DF151,DG151)</f>
        <v>0</v>
      </c>
      <c r="DI151" s="33"/>
      <c r="DJ151" s="34"/>
      <c r="DK151" s="36">
        <f>SUM(DI151,DJ151)</f>
        <v>0</v>
      </c>
      <c r="DL151" s="33"/>
      <c r="DM151" s="34"/>
      <c r="DN151" s="36">
        <f>SUM(DL151,DM151)</f>
        <v>0</v>
      </c>
      <c r="DO151" s="33">
        <f t="shared" si="174"/>
        <v>0</v>
      </c>
      <c r="DP151" s="34">
        <f t="shared" si="148"/>
        <v>0</v>
      </c>
      <c r="DQ151" s="36">
        <f>SUM(DO151,DP151)</f>
        <v>0</v>
      </c>
    </row>
    <row r="152" spans="2:121" x14ac:dyDescent="0.25">
      <c r="B152" s="182"/>
      <c r="C152" s="174"/>
      <c r="D152" s="79" t="s">
        <v>57</v>
      </c>
      <c r="E152" s="33"/>
      <c r="F152" s="34"/>
      <c r="G152" s="36">
        <f t="shared" si="175"/>
        <v>0</v>
      </c>
      <c r="H152" s="33"/>
      <c r="I152" s="34"/>
      <c r="J152" s="36">
        <f>SUM(H152,I152)</f>
        <v>0</v>
      </c>
      <c r="K152" s="33"/>
      <c r="L152" s="34"/>
      <c r="M152" s="36">
        <f>SUM(K152,L152)</f>
        <v>0</v>
      </c>
      <c r="N152" s="33"/>
      <c r="O152" s="34"/>
      <c r="P152" s="36">
        <f>SUM(N152,O152)</f>
        <v>0</v>
      </c>
      <c r="Q152" s="33"/>
      <c r="R152" s="34"/>
      <c r="S152" s="36">
        <f>SUM(Q152,R152)</f>
        <v>0</v>
      </c>
      <c r="T152" s="33"/>
      <c r="U152" s="34"/>
      <c r="V152" s="36">
        <f>SUM(T152,U152)</f>
        <v>0</v>
      </c>
      <c r="W152" s="33"/>
      <c r="X152" s="34"/>
      <c r="Y152" s="36">
        <f>SUM(W152,X152)</f>
        <v>0</v>
      </c>
      <c r="Z152" s="33"/>
      <c r="AA152" s="34"/>
      <c r="AB152" s="36">
        <f>SUM(Z152,AA152)</f>
        <v>0</v>
      </c>
      <c r="AC152" s="33"/>
      <c r="AD152" s="34"/>
      <c r="AE152" s="36">
        <f>SUM(AC152,AD152)</f>
        <v>0</v>
      </c>
      <c r="AF152" s="33"/>
      <c r="AG152" s="34"/>
      <c r="AH152" s="36">
        <f>SUM(AF152,AG152)</f>
        <v>0</v>
      </c>
      <c r="AI152" s="33"/>
      <c r="AJ152" s="34"/>
      <c r="AK152" s="36">
        <f>SUM(AI152,AJ152)</f>
        <v>0</v>
      </c>
      <c r="AL152" s="33"/>
      <c r="AM152" s="34"/>
      <c r="AN152" s="36">
        <f>SUM(AL152,AM152)</f>
        <v>0</v>
      </c>
      <c r="AO152" s="33">
        <f t="shared" si="172"/>
        <v>0</v>
      </c>
      <c r="AP152" s="34">
        <f t="shared" si="147"/>
        <v>0</v>
      </c>
      <c r="AQ152" s="36">
        <f>SUM(AO152,AP152)</f>
        <v>0</v>
      </c>
      <c r="AR152" s="33"/>
      <c r="AS152" s="34"/>
      <c r="AT152" s="36">
        <f>SUM(AR152,AS152)</f>
        <v>0</v>
      </c>
      <c r="AU152" s="33"/>
      <c r="AV152" s="34"/>
      <c r="AW152" s="36">
        <f>SUM(AU152,AV152)</f>
        <v>0</v>
      </c>
      <c r="AX152" s="33"/>
      <c r="AY152" s="34"/>
      <c r="AZ152" s="36">
        <f>SUM(AX152,AY152)</f>
        <v>0</v>
      </c>
      <c r="BA152" s="33"/>
      <c r="BB152" s="34"/>
      <c r="BC152" s="36">
        <f>SUM(BA152,BB152)</f>
        <v>0</v>
      </c>
      <c r="BD152" s="33"/>
      <c r="BE152" s="34"/>
      <c r="BF152" s="36">
        <f>SUM(BD152,BE152)</f>
        <v>0</v>
      </c>
      <c r="BG152" s="33"/>
      <c r="BH152" s="34"/>
      <c r="BI152" s="36">
        <f>SUM(BG152,BH152)</f>
        <v>0</v>
      </c>
      <c r="BJ152" s="33"/>
      <c r="BK152" s="34"/>
      <c r="BL152" s="36">
        <f>SUM(BJ152,BK152)</f>
        <v>0</v>
      </c>
      <c r="BM152" s="33"/>
      <c r="BN152" s="34"/>
      <c r="BO152" s="36">
        <f>SUM(BM152,BN152)</f>
        <v>0</v>
      </c>
      <c r="BP152" s="33"/>
      <c r="BQ152" s="34"/>
      <c r="BR152" s="36">
        <f>SUM(BP152,BQ152)</f>
        <v>0</v>
      </c>
      <c r="BS152" s="33"/>
      <c r="BT152" s="34"/>
      <c r="BU152" s="36">
        <f>SUM(BS152,BT152)</f>
        <v>0</v>
      </c>
      <c r="BV152" s="33"/>
      <c r="BW152" s="34"/>
      <c r="BX152" s="36">
        <f>SUM(BV152,BW152)</f>
        <v>0</v>
      </c>
      <c r="BY152" s="33"/>
      <c r="BZ152" s="34"/>
      <c r="CA152" s="36">
        <f>SUM(BY152,BZ152)</f>
        <v>0</v>
      </c>
      <c r="CB152" s="33">
        <f t="shared" si="173"/>
        <v>0</v>
      </c>
      <c r="CC152" s="34">
        <f t="shared" si="173"/>
        <v>0</v>
      </c>
      <c r="CD152" s="36">
        <f>SUM(CB152,CC152)</f>
        <v>0</v>
      </c>
      <c r="CE152" s="33">
        <v>0</v>
      </c>
      <c r="CF152" s="34">
        <v>0</v>
      </c>
      <c r="CG152" s="36">
        <f>SUM(CE152,CF152)</f>
        <v>0</v>
      </c>
      <c r="CH152" s="33">
        <v>0</v>
      </c>
      <c r="CI152" s="34">
        <v>0</v>
      </c>
      <c r="CJ152" s="36">
        <f>SUM(CH152,CI152)</f>
        <v>0</v>
      </c>
      <c r="CK152" s="33">
        <v>0</v>
      </c>
      <c r="CL152" s="34">
        <v>0</v>
      </c>
      <c r="CM152" s="36">
        <f>SUM(CK152,CL152)</f>
        <v>0</v>
      </c>
      <c r="CN152" s="33">
        <v>0</v>
      </c>
      <c r="CO152" s="34">
        <v>0</v>
      </c>
      <c r="CP152" s="36">
        <f>SUM(CN152,CO153)</f>
        <v>0</v>
      </c>
      <c r="CQ152" s="33">
        <v>0</v>
      </c>
      <c r="CR152" s="34">
        <v>0</v>
      </c>
      <c r="CS152" s="36">
        <f>SUM(CQ152,CR152)</f>
        <v>0</v>
      </c>
      <c r="CT152" s="33"/>
      <c r="CU152" s="34"/>
      <c r="CV152" s="36">
        <f>SUM(CT152,CU152)</f>
        <v>0</v>
      </c>
      <c r="CW152" s="33"/>
      <c r="CX152" s="34"/>
      <c r="CY152" s="36">
        <f>SUM(CW152,CX152)</f>
        <v>0</v>
      </c>
      <c r="CZ152" s="33"/>
      <c r="DA152" s="34"/>
      <c r="DB152" s="36">
        <f>SUM(CZ152,DA152)</f>
        <v>0</v>
      </c>
      <c r="DC152" s="33"/>
      <c r="DD152" s="34"/>
      <c r="DE152" s="36">
        <f>SUM(DC152,DD152)</f>
        <v>0</v>
      </c>
      <c r="DF152" s="33"/>
      <c r="DG152" s="34"/>
      <c r="DH152" s="36">
        <f>SUM(DF152,DG152)</f>
        <v>0</v>
      </c>
      <c r="DI152" s="33"/>
      <c r="DJ152" s="34"/>
      <c r="DK152" s="36">
        <f>SUM(DI152,DJ152)</f>
        <v>0</v>
      </c>
      <c r="DL152" s="33"/>
      <c r="DM152" s="34"/>
      <c r="DN152" s="36">
        <f>SUM(DL152,DM152)</f>
        <v>0</v>
      </c>
      <c r="DO152" s="33">
        <f t="shared" si="174"/>
        <v>0</v>
      </c>
      <c r="DP152" s="34">
        <f t="shared" si="148"/>
        <v>0</v>
      </c>
      <c r="DQ152" s="36">
        <f>SUM(DO152,DP152)</f>
        <v>0</v>
      </c>
    </row>
    <row r="153" spans="2:121" x14ac:dyDescent="0.25">
      <c r="B153" s="182"/>
      <c r="C153" s="174"/>
      <c r="D153" s="79" t="s">
        <v>58</v>
      </c>
      <c r="E153" s="33"/>
      <c r="F153" s="34"/>
      <c r="G153" s="36">
        <f t="shared" si="175"/>
        <v>0</v>
      </c>
      <c r="H153" s="33"/>
      <c r="I153" s="34"/>
      <c r="J153" s="36">
        <f>SUM(H153,I153)</f>
        <v>0</v>
      </c>
      <c r="K153" s="33"/>
      <c r="L153" s="34"/>
      <c r="M153" s="36">
        <f>SUM(K153,L153)</f>
        <v>0</v>
      </c>
      <c r="N153" s="33"/>
      <c r="O153" s="34"/>
      <c r="P153" s="36">
        <f>SUM(N153,O153)</f>
        <v>0</v>
      </c>
      <c r="Q153" s="33"/>
      <c r="R153" s="34"/>
      <c r="S153" s="36">
        <f>SUM(Q153,R153)</f>
        <v>0</v>
      </c>
      <c r="T153" s="33">
        <v>0</v>
      </c>
      <c r="U153" s="34">
        <v>0</v>
      </c>
      <c r="V153" s="36">
        <f>SUM(T153,U153)</f>
        <v>0</v>
      </c>
      <c r="W153" s="33">
        <v>0</v>
      </c>
      <c r="X153" s="34">
        <v>0</v>
      </c>
      <c r="Y153" s="36">
        <f>SUM(W153,X153)</f>
        <v>0</v>
      </c>
      <c r="Z153" s="33">
        <v>0</v>
      </c>
      <c r="AA153" s="34">
        <v>0</v>
      </c>
      <c r="AB153" s="36">
        <f>SUM(Z153,AA153)</f>
        <v>0</v>
      </c>
      <c r="AC153" s="33">
        <v>0</v>
      </c>
      <c r="AD153" s="34">
        <v>0</v>
      </c>
      <c r="AE153" s="36">
        <f>SUM(AC153,AD153)</f>
        <v>0</v>
      </c>
      <c r="AF153" s="33">
        <v>0</v>
      </c>
      <c r="AG153" s="34">
        <v>0</v>
      </c>
      <c r="AH153" s="36">
        <f>SUM(AF153,AG153)</f>
        <v>0</v>
      </c>
      <c r="AI153" s="33">
        <v>0</v>
      </c>
      <c r="AJ153" s="34">
        <v>0</v>
      </c>
      <c r="AK153" s="36">
        <f>SUM(AI153,AJ153)</f>
        <v>0</v>
      </c>
      <c r="AL153" s="33">
        <v>0</v>
      </c>
      <c r="AM153" s="34">
        <v>0</v>
      </c>
      <c r="AN153" s="36">
        <f>SUM(AL153,AM153)</f>
        <v>0</v>
      </c>
      <c r="AO153" s="33">
        <f t="shared" si="172"/>
        <v>0</v>
      </c>
      <c r="AP153" s="34">
        <f t="shared" si="147"/>
        <v>0</v>
      </c>
      <c r="AQ153" s="36">
        <f>SUM(AO153,AP153)</f>
        <v>0</v>
      </c>
      <c r="AR153" s="33">
        <v>0</v>
      </c>
      <c r="AS153" s="34">
        <v>0</v>
      </c>
      <c r="AT153" s="36">
        <f>SUM(AR153,AS153)</f>
        <v>0</v>
      </c>
      <c r="AU153" s="33">
        <v>0</v>
      </c>
      <c r="AV153" s="34">
        <v>0</v>
      </c>
      <c r="AW153" s="36">
        <f>SUM(AU153,AV153)</f>
        <v>0</v>
      </c>
      <c r="AX153" s="33">
        <v>0</v>
      </c>
      <c r="AY153" s="34">
        <v>0</v>
      </c>
      <c r="AZ153" s="36">
        <f>SUM(AX153,AY153)</f>
        <v>0</v>
      </c>
      <c r="BA153" s="33">
        <v>0</v>
      </c>
      <c r="BB153" s="34">
        <v>0</v>
      </c>
      <c r="BC153" s="36">
        <f>SUM(BA153,BB153)</f>
        <v>0</v>
      </c>
      <c r="BD153" s="33">
        <v>0</v>
      </c>
      <c r="BE153" s="34">
        <v>0</v>
      </c>
      <c r="BF153" s="36">
        <f>SUM(BD153,BE153)</f>
        <v>0</v>
      </c>
      <c r="BG153" s="33">
        <v>0</v>
      </c>
      <c r="BH153" s="34">
        <v>0</v>
      </c>
      <c r="BI153" s="36">
        <f>SUM(BG153,BH153)</f>
        <v>0</v>
      </c>
      <c r="BJ153" s="33">
        <v>0</v>
      </c>
      <c r="BK153" s="34">
        <v>0</v>
      </c>
      <c r="BL153" s="36">
        <f>SUM(BJ153,BK153)</f>
        <v>0</v>
      </c>
      <c r="BM153" s="33">
        <v>0</v>
      </c>
      <c r="BN153" s="34">
        <v>0</v>
      </c>
      <c r="BO153" s="36">
        <f>SUM(BM153,BN153)</f>
        <v>0</v>
      </c>
      <c r="BP153" s="33">
        <v>0</v>
      </c>
      <c r="BQ153" s="34">
        <v>0</v>
      </c>
      <c r="BR153" s="36">
        <f>SUM(BP153,BQ153)</f>
        <v>0</v>
      </c>
      <c r="BS153" s="33">
        <v>0</v>
      </c>
      <c r="BT153" s="34">
        <v>0</v>
      </c>
      <c r="BU153" s="36">
        <f>SUM(BS153,BT153)</f>
        <v>0</v>
      </c>
      <c r="BV153" s="33">
        <v>0</v>
      </c>
      <c r="BW153" s="34">
        <v>0</v>
      </c>
      <c r="BX153" s="36">
        <f>SUM(BV153,BW153)</f>
        <v>0</v>
      </c>
      <c r="BY153" s="33">
        <v>0</v>
      </c>
      <c r="BZ153" s="34">
        <v>0</v>
      </c>
      <c r="CA153" s="36">
        <f>SUM(BY153,BZ153)</f>
        <v>0</v>
      </c>
      <c r="CB153" s="33">
        <f t="shared" si="173"/>
        <v>0</v>
      </c>
      <c r="CC153" s="34">
        <f t="shared" si="173"/>
        <v>0</v>
      </c>
      <c r="CD153" s="36">
        <f>SUM(CB153,CC153)</f>
        <v>0</v>
      </c>
      <c r="CE153" s="33">
        <v>0</v>
      </c>
      <c r="CF153" s="34">
        <v>0</v>
      </c>
      <c r="CG153" s="36">
        <f>SUM(CE153,CF153)</f>
        <v>0</v>
      </c>
      <c r="CH153" s="33">
        <v>0</v>
      </c>
      <c r="CI153" s="34">
        <v>0</v>
      </c>
      <c r="CJ153" s="36">
        <f>SUM(CH153,CI153)</f>
        <v>0</v>
      </c>
      <c r="CK153" s="33">
        <v>0</v>
      </c>
      <c r="CL153" s="34">
        <v>0</v>
      </c>
      <c r="CM153" s="36">
        <f>SUM(CK153,CL153)</f>
        <v>0</v>
      </c>
      <c r="CN153" s="33">
        <v>0</v>
      </c>
      <c r="CO153" s="34">
        <v>0</v>
      </c>
      <c r="CP153" s="36">
        <f>SUM(CN153,CO153)</f>
        <v>0</v>
      </c>
      <c r="CQ153" s="33">
        <v>0</v>
      </c>
      <c r="CR153" s="34">
        <v>0</v>
      </c>
      <c r="CS153" s="36">
        <f>SUM(CQ153,CR153)</f>
        <v>0</v>
      </c>
      <c r="CT153" s="33"/>
      <c r="CU153" s="34"/>
      <c r="CV153" s="36"/>
      <c r="CW153" s="33"/>
      <c r="CX153" s="34"/>
      <c r="CY153" s="36"/>
      <c r="CZ153" s="33"/>
      <c r="DA153" s="34"/>
      <c r="DB153" s="36"/>
      <c r="DC153" s="33"/>
      <c r="DD153" s="34"/>
      <c r="DE153" s="36"/>
      <c r="DF153" s="33"/>
      <c r="DG153" s="34"/>
      <c r="DH153" s="36"/>
      <c r="DI153" s="33"/>
      <c r="DJ153" s="34"/>
      <c r="DK153" s="36"/>
      <c r="DL153" s="33"/>
      <c r="DM153" s="34"/>
      <c r="DN153" s="36"/>
      <c r="DO153" s="33">
        <f t="shared" si="174"/>
        <v>0</v>
      </c>
      <c r="DP153" s="34">
        <f t="shared" si="148"/>
        <v>0</v>
      </c>
      <c r="DQ153" s="36">
        <f>SUM(DO153,DP153)</f>
        <v>0</v>
      </c>
    </row>
    <row r="154" spans="2:121" ht="30" x14ac:dyDescent="0.25">
      <c r="B154" s="182"/>
      <c r="C154" s="174"/>
      <c r="D154" s="80" t="s">
        <v>59</v>
      </c>
      <c r="E154" s="40">
        <f t="shared" ref="E154:AN154" si="176">+SUM(E149:E153)</f>
        <v>0</v>
      </c>
      <c r="F154" s="41">
        <f t="shared" si="176"/>
        <v>0</v>
      </c>
      <c r="G154" s="42">
        <f t="shared" si="176"/>
        <v>0</v>
      </c>
      <c r="H154" s="40">
        <f t="shared" si="176"/>
        <v>0</v>
      </c>
      <c r="I154" s="41">
        <f t="shared" si="176"/>
        <v>0</v>
      </c>
      <c r="J154" s="42">
        <f t="shared" si="176"/>
        <v>0</v>
      </c>
      <c r="K154" s="40">
        <f t="shared" si="176"/>
        <v>0</v>
      </c>
      <c r="L154" s="41">
        <f t="shared" si="176"/>
        <v>0</v>
      </c>
      <c r="M154" s="42">
        <f t="shared" si="176"/>
        <v>0</v>
      </c>
      <c r="N154" s="40">
        <f t="shared" si="176"/>
        <v>0</v>
      </c>
      <c r="O154" s="41">
        <f t="shared" si="176"/>
        <v>0</v>
      </c>
      <c r="P154" s="42">
        <f t="shared" si="176"/>
        <v>0</v>
      </c>
      <c r="Q154" s="40">
        <f t="shared" si="176"/>
        <v>0</v>
      </c>
      <c r="R154" s="41">
        <f t="shared" si="176"/>
        <v>0</v>
      </c>
      <c r="S154" s="42">
        <f t="shared" si="176"/>
        <v>0</v>
      </c>
      <c r="T154" s="40">
        <f t="shared" si="176"/>
        <v>0</v>
      </c>
      <c r="U154" s="41">
        <f t="shared" si="176"/>
        <v>0</v>
      </c>
      <c r="V154" s="42">
        <f t="shared" si="176"/>
        <v>0</v>
      </c>
      <c r="W154" s="40">
        <f t="shared" si="176"/>
        <v>0</v>
      </c>
      <c r="X154" s="41">
        <f t="shared" si="176"/>
        <v>0</v>
      </c>
      <c r="Y154" s="42">
        <f t="shared" si="176"/>
        <v>0</v>
      </c>
      <c r="Z154" s="40">
        <f t="shared" si="176"/>
        <v>0</v>
      </c>
      <c r="AA154" s="41">
        <f t="shared" si="176"/>
        <v>0</v>
      </c>
      <c r="AB154" s="42">
        <f t="shared" si="176"/>
        <v>0</v>
      </c>
      <c r="AC154" s="40">
        <f t="shared" si="176"/>
        <v>0</v>
      </c>
      <c r="AD154" s="41">
        <f t="shared" si="176"/>
        <v>0</v>
      </c>
      <c r="AE154" s="42">
        <f t="shared" si="176"/>
        <v>0</v>
      </c>
      <c r="AF154" s="40">
        <f t="shared" si="176"/>
        <v>0</v>
      </c>
      <c r="AG154" s="41">
        <f t="shared" si="176"/>
        <v>0</v>
      </c>
      <c r="AH154" s="42">
        <f t="shared" si="176"/>
        <v>0</v>
      </c>
      <c r="AI154" s="40">
        <f t="shared" si="176"/>
        <v>0</v>
      </c>
      <c r="AJ154" s="41">
        <f t="shared" si="176"/>
        <v>0</v>
      </c>
      <c r="AK154" s="42">
        <f t="shared" si="176"/>
        <v>0</v>
      </c>
      <c r="AL154" s="40">
        <f t="shared" si="176"/>
        <v>0</v>
      </c>
      <c r="AM154" s="41">
        <f t="shared" si="176"/>
        <v>0</v>
      </c>
      <c r="AN154" s="42">
        <f t="shared" si="176"/>
        <v>0</v>
      </c>
      <c r="AO154" s="40">
        <f t="shared" si="172"/>
        <v>0</v>
      </c>
      <c r="AP154" s="41">
        <f t="shared" si="147"/>
        <v>0</v>
      </c>
      <c r="AQ154" s="42">
        <f>+SUM(AQ149:AQ153)</f>
        <v>0</v>
      </c>
      <c r="AR154" s="40">
        <f t="shared" ref="AR154:CA154" si="177">+SUM(AR149:AR153)</f>
        <v>0</v>
      </c>
      <c r="AS154" s="41">
        <f t="shared" si="177"/>
        <v>0</v>
      </c>
      <c r="AT154" s="42">
        <f t="shared" si="177"/>
        <v>0</v>
      </c>
      <c r="AU154" s="40">
        <f t="shared" si="177"/>
        <v>0</v>
      </c>
      <c r="AV154" s="41">
        <f t="shared" si="177"/>
        <v>0</v>
      </c>
      <c r="AW154" s="42">
        <f t="shared" si="177"/>
        <v>0</v>
      </c>
      <c r="AX154" s="40">
        <f t="shared" si="177"/>
        <v>0</v>
      </c>
      <c r="AY154" s="41">
        <f t="shared" si="177"/>
        <v>0</v>
      </c>
      <c r="AZ154" s="42">
        <f t="shared" si="177"/>
        <v>0</v>
      </c>
      <c r="BA154" s="40">
        <f t="shared" si="177"/>
        <v>0</v>
      </c>
      <c r="BB154" s="41">
        <f t="shared" si="177"/>
        <v>0</v>
      </c>
      <c r="BC154" s="42">
        <f t="shared" si="177"/>
        <v>0</v>
      </c>
      <c r="BD154" s="40">
        <f t="shared" si="177"/>
        <v>0</v>
      </c>
      <c r="BE154" s="41">
        <f t="shared" si="177"/>
        <v>0</v>
      </c>
      <c r="BF154" s="42">
        <f t="shared" si="177"/>
        <v>0</v>
      </c>
      <c r="BG154" s="40">
        <f t="shared" si="177"/>
        <v>0</v>
      </c>
      <c r="BH154" s="41">
        <f t="shared" si="177"/>
        <v>0</v>
      </c>
      <c r="BI154" s="42">
        <f t="shared" si="177"/>
        <v>0</v>
      </c>
      <c r="BJ154" s="40">
        <f t="shared" si="177"/>
        <v>0</v>
      </c>
      <c r="BK154" s="41">
        <f t="shared" si="177"/>
        <v>0</v>
      </c>
      <c r="BL154" s="42">
        <f t="shared" si="177"/>
        <v>0</v>
      </c>
      <c r="BM154" s="40">
        <f t="shared" si="177"/>
        <v>0</v>
      </c>
      <c r="BN154" s="41">
        <f t="shared" si="177"/>
        <v>0</v>
      </c>
      <c r="BO154" s="42">
        <f t="shared" si="177"/>
        <v>0</v>
      </c>
      <c r="BP154" s="40">
        <f t="shared" si="177"/>
        <v>0</v>
      </c>
      <c r="BQ154" s="41">
        <f t="shared" si="177"/>
        <v>0</v>
      </c>
      <c r="BR154" s="42">
        <f t="shared" si="177"/>
        <v>0</v>
      </c>
      <c r="BS154" s="40">
        <f t="shared" si="177"/>
        <v>0</v>
      </c>
      <c r="BT154" s="41">
        <f t="shared" si="177"/>
        <v>0</v>
      </c>
      <c r="BU154" s="42">
        <f t="shared" si="177"/>
        <v>0</v>
      </c>
      <c r="BV154" s="40">
        <f t="shared" si="177"/>
        <v>0</v>
      </c>
      <c r="BW154" s="41">
        <f t="shared" si="177"/>
        <v>0</v>
      </c>
      <c r="BX154" s="42">
        <f t="shared" si="177"/>
        <v>0</v>
      </c>
      <c r="BY154" s="40">
        <f t="shared" si="177"/>
        <v>0</v>
      </c>
      <c r="BZ154" s="41">
        <f t="shared" si="177"/>
        <v>0</v>
      </c>
      <c r="CA154" s="42">
        <f t="shared" si="177"/>
        <v>0</v>
      </c>
      <c r="CB154" s="40">
        <f t="shared" si="173"/>
        <v>0</v>
      </c>
      <c r="CC154" s="41">
        <f t="shared" si="173"/>
        <v>0</v>
      </c>
      <c r="CD154" s="42">
        <f>+SUM(CD149:CD153)</f>
        <v>0</v>
      </c>
      <c r="CE154" s="40">
        <f t="shared" ref="CE154:DN154" si="178">+SUM(CE149:CE153)</f>
        <v>0</v>
      </c>
      <c r="CF154" s="41">
        <f t="shared" si="178"/>
        <v>0</v>
      </c>
      <c r="CG154" s="42">
        <f t="shared" si="178"/>
        <v>0</v>
      </c>
      <c r="CH154" s="40">
        <f t="shared" si="178"/>
        <v>0</v>
      </c>
      <c r="CI154" s="41">
        <f t="shared" si="178"/>
        <v>0</v>
      </c>
      <c r="CJ154" s="42">
        <f t="shared" si="178"/>
        <v>0</v>
      </c>
      <c r="CK154" s="40">
        <f t="shared" si="178"/>
        <v>0</v>
      </c>
      <c r="CL154" s="41">
        <f t="shared" si="178"/>
        <v>0</v>
      </c>
      <c r="CM154" s="42">
        <f t="shared" si="178"/>
        <v>0</v>
      </c>
      <c r="CN154" s="40">
        <f t="shared" si="178"/>
        <v>0</v>
      </c>
      <c r="CO154" s="41">
        <f t="shared" si="178"/>
        <v>0</v>
      </c>
      <c r="CP154" s="42">
        <f t="shared" si="178"/>
        <v>0</v>
      </c>
      <c r="CQ154" s="40">
        <f t="shared" si="178"/>
        <v>0</v>
      </c>
      <c r="CR154" s="41">
        <f t="shared" si="178"/>
        <v>0</v>
      </c>
      <c r="CS154" s="42">
        <f t="shared" si="178"/>
        <v>0</v>
      </c>
      <c r="CT154" s="40">
        <f t="shared" si="178"/>
        <v>0</v>
      </c>
      <c r="CU154" s="41">
        <f t="shared" si="178"/>
        <v>0</v>
      </c>
      <c r="CV154" s="42">
        <f t="shared" si="178"/>
        <v>0</v>
      </c>
      <c r="CW154" s="40">
        <f t="shared" si="178"/>
        <v>0</v>
      </c>
      <c r="CX154" s="41">
        <f t="shared" si="178"/>
        <v>0</v>
      </c>
      <c r="CY154" s="42">
        <f t="shared" si="178"/>
        <v>0</v>
      </c>
      <c r="CZ154" s="40">
        <f t="shared" si="178"/>
        <v>0</v>
      </c>
      <c r="DA154" s="41">
        <f t="shared" si="178"/>
        <v>0</v>
      </c>
      <c r="DB154" s="42">
        <f t="shared" si="178"/>
        <v>0</v>
      </c>
      <c r="DC154" s="40">
        <f t="shared" si="178"/>
        <v>0</v>
      </c>
      <c r="DD154" s="41">
        <f t="shared" si="178"/>
        <v>0</v>
      </c>
      <c r="DE154" s="42">
        <f t="shared" si="178"/>
        <v>0</v>
      </c>
      <c r="DF154" s="40">
        <f t="shared" si="178"/>
        <v>0</v>
      </c>
      <c r="DG154" s="41">
        <f t="shared" si="178"/>
        <v>0</v>
      </c>
      <c r="DH154" s="42">
        <f t="shared" si="178"/>
        <v>0</v>
      </c>
      <c r="DI154" s="40">
        <f t="shared" si="178"/>
        <v>0</v>
      </c>
      <c r="DJ154" s="41">
        <f t="shared" si="178"/>
        <v>0</v>
      </c>
      <c r="DK154" s="42">
        <f t="shared" si="178"/>
        <v>0</v>
      </c>
      <c r="DL154" s="40">
        <f t="shared" si="178"/>
        <v>0</v>
      </c>
      <c r="DM154" s="41">
        <f t="shared" si="178"/>
        <v>0</v>
      </c>
      <c r="DN154" s="42">
        <f t="shared" si="178"/>
        <v>0</v>
      </c>
      <c r="DO154" s="40">
        <f t="shared" si="174"/>
        <v>0</v>
      </c>
      <c r="DP154" s="41">
        <f t="shared" si="148"/>
        <v>0</v>
      </c>
      <c r="DQ154" s="42">
        <f>+SUM(DQ149:DQ153)</f>
        <v>0</v>
      </c>
    </row>
    <row r="155" spans="2:121" x14ac:dyDescent="0.25">
      <c r="B155" s="182"/>
      <c r="C155" s="174"/>
      <c r="D155" s="82" t="s">
        <v>60</v>
      </c>
      <c r="E155" s="43"/>
      <c r="F155" s="38"/>
      <c r="G155" s="44"/>
      <c r="H155" s="43"/>
      <c r="I155" s="38"/>
      <c r="J155" s="44"/>
      <c r="K155" s="43"/>
      <c r="L155" s="38"/>
      <c r="M155" s="44"/>
      <c r="N155" s="43"/>
      <c r="O155" s="38"/>
      <c r="P155" s="44"/>
      <c r="Q155" s="43"/>
      <c r="R155" s="38"/>
      <c r="S155" s="44"/>
      <c r="T155" s="43"/>
      <c r="U155" s="38"/>
      <c r="V155" s="44"/>
      <c r="W155" s="43"/>
      <c r="X155" s="38"/>
      <c r="Y155" s="44"/>
      <c r="Z155" s="43"/>
      <c r="AA155" s="38"/>
      <c r="AB155" s="44"/>
      <c r="AC155" s="43"/>
      <c r="AD155" s="38"/>
      <c r="AE155" s="44"/>
      <c r="AF155" s="43"/>
      <c r="AG155" s="38"/>
      <c r="AH155" s="44"/>
      <c r="AI155" s="43"/>
      <c r="AJ155" s="38"/>
      <c r="AK155" s="44"/>
      <c r="AL155" s="43"/>
      <c r="AM155" s="38"/>
      <c r="AN155" s="44"/>
      <c r="AO155" s="43">
        <f t="shared" si="172"/>
        <v>0</v>
      </c>
      <c r="AP155" s="38">
        <f t="shared" si="147"/>
        <v>0</v>
      </c>
      <c r="AQ155" s="44"/>
      <c r="AR155" s="43"/>
      <c r="AS155" s="38"/>
      <c r="AT155" s="44"/>
      <c r="AU155" s="43"/>
      <c r="AV155" s="38"/>
      <c r="AW155" s="44"/>
      <c r="AX155" s="43"/>
      <c r="AY155" s="38"/>
      <c r="AZ155" s="44"/>
      <c r="BA155" s="43"/>
      <c r="BB155" s="38"/>
      <c r="BC155" s="44"/>
      <c r="BD155" s="43"/>
      <c r="BE155" s="38"/>
      <c r="BF155" s="44"/>
      <c r="BG155" s="43"/>
      <c r="BH155" s="38"/>
      <c r="BI155" s="44"/>
      <c r="BJ155" s="43"/>
      <c r="BK155" s="38"/>
      <c r="BL155" s="44"/>
      <c r="BM155" s="43"/>
      <c r="BN155" s="38"/>
      <c r="BO155" s="44"/>
      <c r="BP155" s="43"/>
      <c r="BQ155" s="38"/>
      <c r="BR155" s="44"/>
      <c r="BS155" s="43"/>
      <c r="BT155" s="38"/>
      <c r="BU155" s="44"/>
      <c r="BV155" s="43"/>
      <c r="BW155" s="38"/>
      <c r="BX155" s="44"/>
      <c r="BY155" s="43"/>
      <c r="BZ155" s="38"/>
      <c r="CA155" s="44"/>
      <c r="CB155" s="43">
        <f t="shared" si="173"/>
        <v>0</v>
      </c>
      <c r="CC155" s="38">
        <f t="shared" si="173"/>
        <v>0</v>
      </c>
      <c r="CD155" s="44"/>
      <c r="CE155" s="43"/>
      <c r="CF155" s="38"/>
      <c r="CG155" s="44"/>
      <c r="CH155" s="43"/>
      <c r="CI155" s="38"/>
      <c r="CJ155" s="44"/>
      <c r="CK155" s="43"/>
      <c r="CL155" s="38"/>
      <c r="CM155" s="44"/>
      <c r="CN155" s="43"/>
      <c r="CO155" s="38"/>
      <c r="CP155" s="44"/>
      <c r="CQ155" s="43"/>
      <c r="CR155" s="38"/>
      <c r="CS155" s="44"/>
      <c r="CT155" s="43"/>
      <c r="CU155" s="38"/>
      <c r="CV155" s="44"/>
      <c r="CW155" s="43"/>
      <c r="CX155" s="38"/>
      <c r="CY155" s="44"/>
      <c r="CZ155" s="43"/>
      <c r="DA155" s="38"/>
      <c r="DB155" s="44"/>
      <c r="DC155" s="43"/>
      <c r="DD155" s="38"/>
      <c r="DE155" s="44"/>
      <c r="DF155" s="43"/>
      <c r="DG155" s="38"/>
      <c r="DH155" s="44"/>
      <c r="DI155" s="43"/>
      <c r="DJ155" s="38"/>
      <c r="DK155" s="44"/>
      <c r="DL155" s="43"/>
      <c r="DM155" s="38"/>
      <c r="DN155" s="44"/>
      <c r="DO155" s="43">
        <f t="shared" si="174"/>
        <v>0</v>
      </c>
      <c r="DP155" s="38">
        <f t="shared" si="148"/>
        <v>0</v>
      </c>
      <c r="DQ155" s="44"/>
    </row>
    <row r="156" spans="2:121" x14ac:dyDescent="0.25">
      <c r="B156" s="182"/>
      <c r="C156" s="174"/>
      <c r="D156" s="79" t="s">
        <v>61</v>
      </c>
      <c r="E156" s="33"/>
      <c r="F156" s="34"/>
      <c r="G156" s="36">
        <f t="shared" ref="G156" si="179">SUM(E156:F156)</f>
        <v>0</v>
      </c>
      <c r="H156" s="33"/>
      <c r="I156" s="34"/>
      <c r="J156" s="36">
        <v>0</v>
      </c>
      <c r="K156" s="33"/>
      <c r="L156" s="34"/>
      <c r="M156" s="36">
        <v>0</v>
      </c>
      <c r="N156" s="33"/>
      <c r="O156" s="34"/>
      <c r="P156" s="36">
        <v>0</v>
      </c>
      <c r="Q156" s="33"/>
      <c r="R156" s="34"/>
      <c r="S156" s="36">
        <v>0</v>
      </c>
      <c r="T156" s="33">
        <v>0</v>
      </c>
      <c r="U156" s="34">
        <v>0</v>
      </c>
      <c r="V156" s="36">
        <f>SUM(T156:U156)</f>
        <v>0</v>
      </c>
      <c r="W156" s="33">
        <v>0</v>
      </c>
      <c r="X156" s="34">
        <v>0</v>
      </c>
      <c r="Y156" s="36">
        <f>SUM(W156:X156)</f>
        <v>0</v>
      </c>
      <c r="Z156" s="33">
        <v>0</v>
      </c>
      <c r="AA156" s="34">
        <v>0</v>
      </c>
      <c r="AB156" s="36">
        <f>SUM(Z156:AA156)</f>
        <v>0</v>
      </c>
      <c r="AC156" s="33">
        <v>0</v>
      </c>
      <c r="AD156" s="34">
        <v>0</v>
      </c>
      <c r="AE156" s="36">
        <f>SUM(AC156:AD156)</f>
        <v>0</v>
      </c>
      <c r="AF156" s="33">
        <v>0</v>
      </c>
      <c r="AG156" s="34">
        <v>0</v>
      </c>
      <c r="AH156" s="36">
        <f>SUM(AF156:AG156)</f>
        <v>0</v>
      </c>
      <c r="AI156" s="33">
        <v>0</v>
      </c>
      <c r="AJ156" s="34">
        <v>0</v>
      </c>
      <c r="AK156" s="36">
        <f>SUM(AI156:AJ156)</f>
        <v>0</v>
      </c>
      <c r="AL156" s="33">
        <v>0</v>
      </c>
      <c r="AM156" s="34">
        <v>0</v>
      </c>
      <c r="AN156" s="36">
        <f>SUM(AL156:AM156)</f>
        <v>0</v>
      </c>
      <c r="AO156" s="33">
        <f t="shared" si="172"/>
        <v>0</v>
      </c>
      <c r="AP156" s="34">
        <f t="shared" si="147"/>
        <v>0</v>
      </c>
      <c r="AQ156" s="36">
        <f>SUM(AO156:AP156)</f>
        <v>0</v>
      </c>
      <c r="AR156" s="33">
        <v>0</v>
      </c>
      <c r="AS156" s="34">
        <v>0</v>
      </c>
      <c r="AT156" s="36">
        <f>SUM(AR156:AS156)</f>
        <v>0</v>
      </c>
      <c r="AU156" s="33">
        <v>0</v>
      </c>
      <c r="AV156" s="34">
        <v>0</v>
      </c>
      <c r="AW156" s="36">
        <f>SUM(AU156:AV156)</f>
        <v>0</v>
      </c>
      <c r="AX156" s="33">
        <v>0</v>
      </c>
      <c r="AY156" s="34">
        <v>0</v>
      </c>
      <c r="AZ156" s="36">
        <f>SUM(AX156:AY156)</f>
        <v>0</v>
      </c>
      <c r="BA156" s="33">
        <v>0</v>
      </c>
      <c r="BB156" s="34">
        <v>0</v>
      </c>
      <c r="BC156" s="36">
        <f>SUM(BA156:BB156)</f>
        <v>0</v>
      </c>
      <c r="BD156" s="33">
        <v>0</v>
      </c>
      <c r="BE156" s="34">
        <v>0</v>
      </c>
      <c r="BF156" s="36">
        <f>SUM(BD156:BE156)</f>
        <v>0</v>
      </c>
      <c r="BG156" s="33">
        <v>0</v>
      </c>
      <c r="BH156" s="34">
        <v>0</v>
      </c>
      <c r="BI156" s="36">
        <f>SUM(BG156:BH156)</f>
        <v>0</v>
      </c>
      <c r="BJ156" s="33">
        <v>0</v>
      </c>
      <c r="BK156" s="34">
        <v>0</v>
      </c>
      <c r="BL156" s="36">
        <f>SUM(BJ156:BK156)</f>
        <v>0</v>
      </c>
      <c r="BM156" s="33">
        <v>0</v>
      </c>
      <c r="BN156" s="34">
        <v>0</v>
      </c>
      <c r="BO156" s="36">
        <f>SUM(BM156:BN156)</f>
        <v>0</v>
      </c>
      <c r="BP156" s="33">
        <v>0</v>
      </c>
      <c r="BQ156" s="34">
        <v>0</v>
      </c>
      <c r="BR156" s="36">
        <f>SUM(BP156:BQ156)</f>
        <v>0</v>
      </c>
      <c r="BS156" s="33">
        <v>0</v>
      </c>
      <c r="BT156" s="34">
        <v>0</v>
      </c>
      <c r="BU156" s="36">
        <f>SUM(BS156:BT156)</f>
        <v>0</v>
      </c>
      <c r="BV156" s="33">
        <v>0</v>
      </c>
      <c r="BW156" s="34">
        <v>0</v>
      </c>
      <c r="BX156" s="36">
        <f>SUM(BV156:BW156)</f>
        <v>0</v>
      </c>
      <c r="BY156" s="33">
        <v>0</v>
      </c>
      <c r="BZ156" s="34">
        <v>0</v>
      </c>
      <c r="CA156" s="36">
        <f>SUM(BY156:BZ156)</f>
        <v>0</v>
      </c>
      <c r="CB156" s="33">
        <f t="shared" si="173"/>
        <v>0</v>
      </c>
      <c r="CC156" s="34">
        <f t="shared" si="173"/>
        <v>0</v>
      </c>
      <c r="CD156" s="36">
        <f>SUM(CB156:CC156)</f>
        <v>0</v>
      </c>
      <c r="CE156" s="33">
        <v>0</v>
      </c>
      <c r="CF156" s="34">
        <v>0</v>
      </c>
      <c r="CG156" s="36">
        <f>SUM(CE156,CF156)</f>
        <v>0</v>
      </c>
      <c r="CH156" s="33">
        <v>0</v>
      </c>
      <c r="CI156" s="34">
        <v>0</v>
      </c>
      <c r="CJ156" s="36">
        <f>SUM(CH156:CI156)</f>
        <v>0</v>
      </c>
      <c r="CK156" s="33">
        <v>0</v>
      </c>
      <c r="CL156" s="34">
        <v>0</v>
      </c>
      <c r="CM156" s="36">
        <f>(CK156+CL156)</f>
        <v>0</v>
      </c>
      <c r="CN156" s="33">
        <v>0</v>
      </c>
      <c r="CO156" s="34">
        <v>0</v>
      </c>
      <c r="CP156" s="36">
        <f>(CN156+CO156)</f>
        <v>0</v>
      </c>
      <c r="CQ156" s="33">
        <v>0</v>
      </c>
      <c r="CR156" s="34">
        <v>0</v>
      </c>
      <c r="CS156" s="36">
        <f>SUM(CQ156:CR156)</f>
        <v>0</v>
      </c>
      <c r="CT156" s="33"/>
      <c r="CU156" s="34"/>
      <c r="CV156" s="36"/>
      <c r="CW156" s="33"/>
      <c r="CX156" s="34"/>
      <c r="CY156" s="36"/>
      <c r="CZ156" s="33"/>
      <c r="DA156" s="34"/>
      <c r="DB156" s="36"/>
      <c r="DC156" s="33"/>
      <c r="DD156" s="34"/>
      <c r="DE156" s="36"/>
      <c r="DF156" s="33"/>
      <c r="DG156" s="34"/>
      <c r="DH156" s="36"/>
      <c r="DI156" s="33"/>
      <c r="DJ156" s="34"/>
      <c r="DK156" s="36"/>
      <c r="DL156" s="33"/>
      <c r="DM156" s="34"/>
      <c r="DN156" s="36"/>
      <c r="DO156" s="33">
        <f t="shared" si="174"/>
        <v>0</v>
      </c>
      <c r="DP156" s="34">
        <f t="shared" si="148"/>
        <v>0</v>
      </c>
      <c r="DQ156" s="36">
        <f>SUM(DO156:DP156)</f>
        <v>0</v>
      </c>
    </row>
    <row r="157" spans="2:121" x14ac:dyDescent="0.25">
      <c r="B157" s="182"/>
      <c r="C157" s="174"/>
      <c r="D157" s="80" t="s">
        <v>62</v>
      </c>
      <c r="E157" s="46">
        <f>E156</f>
        <v>0</v>
      </c>
      <c r="F157" s="47">
        <f>F156</f>
        <v>0</v>
      </c>
      <c r="G157" s="53">
        <f>SUM(E157:F157)</f>
        <v>0</v>
      </c>
      <c r="H157" s="46">
        <f>H156</f>
        <v>0</v>
      </c>
      <c r="I157" s="47">
        <f>I156</f>
        <v>0</v>
      </c>
      <c r="J157" s="53">
        <f>SUM(H157:I157)</f>
        <v>0</v>
      </c>
      <c r="K157" s="46">
        <f>K156</f>
        <v>0</v>
      </c>
      <c r="L157" s="47">
        <f>L156</f>
        <v>0</v>
      </c>
      <c r="M157" s="53">
        <f>SUM(K157:L157)</f>
        <v>0</v>
      </c>
      <c r="N157" s="46">
        <f>N156</f>
        <v>0</v>
      </c>
      <c r="O157" s="47">
        <f>O156</f>
        <v>0</v>
      </c>
      <c r="P157" s="53">
        <f>SUM(N157:O157)</f>
        <v>0</v>
      </c>
      <c r="Q157" s="46">
        <f>Q156</f>
        <v>0</v>
      </c>
      <c r="R157" s="47">
        <f>R156</f>
        <v>0</v>
      </c>
      <c r="S157" s="53">
        <f>SUM(Q157:R157)</f>
        <v>0</v>
      </c>
      <c r="T157" s="46">
        <f>T156</f>
        <v>0</v>
      </c>
      <c r="U157" s="47">
        <f>U156</f>
        <v>0</v>
      </c>
      <c r="V157" s="53">
        <f>SUM(T157:U157)</f>
        <v>0</v>
      </c>
      <c r="W157" s="46">
        <f>W156</f>
        <v>0</v>
      </c>
      <c r="X157" s="47">
        <f>X156</f>
        <v>0</v>
      </c>
      <c r="Y157" s="53">
        <f>SUM(W157:X157)</f>
        <v>0</v>
      </c>
      <c r="Z157" s="46">
        <f>Z156</f>
        <v>0</v>
      </c>
      <c r="AA157" s="47">
        <f>AA156</f>
        <v>0</v>
      </c>
      <c r="AB157" s="53">
        <f>SUM(Z157:AA157)</f>
        <v>0</v>
      </c>
      <c r="AC157" s="46">
        <f>AC156</f>
        <v>0</v>
      </c>
      <c r="AD157" s="47">
        <f>AD156</f>
        <v>0</v>
      </c>
      <c r="AE157" s="53">
        <f>SUM(AC157:AD157)</f>
        <v>0</v>
      </c>
      <c r="AF157" s="46">
        <f>AF156</f>
        <v>0</v>
      </c>
      <c r="AG157" s="47">
        <f>AG156</f>
        <v>0</v>
      </c>
      <c r="AH157" s="53">
        <f>SUM(AF157:AG157)</f>
        <v>0</v>
      </c>
      <c r="AI157" s="46">
        <f>AI156</f>
        <v>0</v>
      </c>
      <c r="AJ157" s="47">
        <f>AJ156</f>
        <v>0</v>
      </c>
      <c r="AK157" s="53">
        <f>SUM(AI157:AJ157)</f>
        <v>0</v>
      </c>
      <c r="AL157" s="46">
        <f>AL156</f>
        <v>0</v>
      </c>
      <c r="AM157" s="47">
        <f>AM156</f>
        <v>0</v>
      </c>
      <c r="AN157" s="53">
        <f>SUM(AL157:AM157)</f>
        <v>0</v>
      </c>
      <c r="AO157" s="46">
        <f t="shared" si="172"/>
        <v>0</v>
      </c>
      <c r="AP157" s="47">
        <f t="shared" si="147"/>
        <v>0</v>
      </c>
      <c r="AQ157" s="53">
        <f>SUM(AO157:AP157)</f>
        <v>0</v>
      </c>
      <c r="AR157" s="46">
        <f>AR156</f>
        <v>0</v>
      </c>
      <c r="AS157" s="47">
        <f>AS156</f>
        <v>0</v>
      </c>
      <c r="AT157" s="53">
        <f>SUM(AR157:AS157)</f>
        <v>0</v>
      </c>
      <c r="AU157" s="46">
        <f>AU156</f>
        <v>0</v>
      </c>
      <c r="AV157" s="47">
        <f>AV156</f>
        <v>0</v>
      </c>
      <c r="AW157" s="53">
        <f>SUM(AU157:AV157)</f>
        <v>0</v>
      </c>
      <c r="AX157" s="46">
        <f>AX156</f>
        <v>0</v>
      </c>
      <c r="AY157" s="47">
        <f>AY156</f>
        <v>0</v>
      </c>
      <c r="AZ157" s="53">
        <f>SUM(AX157:AY157)</f>
        <v>0</v>
      </c>
      <c r="BA157" s="46">
        <f>BA156</f>
        <v>0</v>
      </c>
      <c r="BB157" s="47">
        <f>BB156</f>
        <v>0</v>
      </c>
      <c r="BC157" s="53">
        <f>SUM(BA157:BB157)</f>
        <v>0</v>
      </c>
      <c r="BD157" s="46">
        <f>BD156</f>
        <v>0</v>
      </c>
      <c r="BE157" s="47">
        <f>BE156</f>
        <v>0</v>
      </c>
      <c r="BF157" s="53">
        <f>SUM(BD157:BE157)</f>
        <v>0</v>
      </c>
      <c r="BG157" s="46">
        <f>BG156</f>
        <v>0</v>
      </c>
      <c r="BH157" s="47">
        <f>BH156</f>
        <v>0</v>
      </c>
      <c r="BI157" s="53">
        <f>SUM(BG157:BH157)</f>
        <v>0</v>
      </c>
      <c r="BJ157" s="46">
        <f>BJ156</f>
        <v>0</v>
      </c>
      <c r="BK157" s="47">
        <f>BK156</f>
        <v>0</v>
      </c>
      <c r="BL157" s="53">
        <f>SUM(BJ157:BK157)</f>
        <v>0</v>
      </c>
      <c r="BM157" s="46">
        <f>BM156</f>
        <v>0</v>
      </c>
      <c r="BN157" s="47">
        <f>BN156</f>
        <v>0</v>
      </c>
      <c r="BO157" s="53">
        <f>SUM(BM157:BN157)</f>
        <v>0</v>
      </c>
      <c r="BP157" s="46">
        <f>BP156</f>
        <v>0</v>
      </c>
      <c r="BQ157" s="47">
        <f>BQ156</f>
        <v>0</v>
      </c>
      <c r="BR157" s="53">
        <f>SUM(BP157:BQ157)</f>
        <v>0</v>
      </c>
      <c r="BS157" s="46">
        <f>BS156</f>
        <v>0</v>
      </c>
      <c r="BT157" s="47">
        <f>BT156</f>
        <v>0</v>
      </c>
      <c r="BU157" s="53">
        <f>SUM(BS157:BT157)</f>
        <v>0</v>
      </c>
      <c r="BV157" s="46">
        <f>BV156</f>
        <v>0</v>
      </c>
      <c r="BW157" s="47">
        <f>BW156</f>
        <v>0</v>
      </c>
      <c r="BX157" s="53">
        <f>SUM(BV157:BW157)</f>
        <v>0</v>
      </c>
      <c r="BY157" s="46">
        <f>BY156</f>
        <v>0</v>
      </c>
      <c r="BZ157" s="47">
        <f>BZ156</f>
        <v>0</v>
      </c>
      <c r="CA157" s="53">
        <f>SUM(BY157:BZ157)</f>
        <v>0</v>
      </c>
      <c r="CB157" s="46">
        <f t="shared" si="173"/>
        <v>0</v>
      </c>
      <c r="CC157" s="47">
        <f t="shared" si="173"/>
        <v>0</v>
      </c>
      <c r="CD157" s="53">
        <f>SUM(CB157:CC157)</f>
        <v>0</v>
      </c>
      <c r="CE157" s="46">
        <f>CE156</f>
        <v>0</v>
      </c>
      <c r="CF157" s="47">
        <f>CF156</f>
        <v>0</v>
      </c>
      <c r="CG157" s="53">
        <f>SUM(CE157:CF157)</f>
        <v>0</v>
      </c>
      <c r="CH157" s="46">
        <f>CH156</f>
        <v>0</v>
      </c>
      <c r="CI157" s="47">
        <f>CI156</f>
        <v>0</v>
      </c>
      <c r="CJ157" s="53">
        <f>SUM(CH157:CI157)</f>
        <v>0</v>
      </c>
      <c r="CK157" s="46">
        <f>CK156</f>
        <v>0</v>
      </c>
      <c r="CL157" s="47">
        <f>CL156</f>
        <v>0</v>
      </c>
      <c r="CM157" s="53">
        <f>SUM(CK157:CL157)</f>
        <v>0</v>
      </c>
      <c r="CN157" s="46">
        <f>CN156</f>
        <v>0</v>
      </c>
      <c r="CO157" s="47">
        <f>CO156</f>
        <v>0</v>
      </c>
      <c r="CP157" s="53">
        <f>SUM(CN157:CO157)</f>
        <v>0</v>
      </c>
      <c r="CQ157" s="46">
        <f>CQ156</f>
        <v>0</v>
      </c>
      <c r="CR157" s="47">
        <f>CR156</f>
        <v>0</v>
      </c>
      <c r="CS157" s="53">
        <f>SUM(CQ157:CR157)</f>
        <v>0</v>
      </c>
      <c r="CT157" s="46">
        <f>CT156</f>
        <v>0</v>
      </c>
      <c r="CU157" s="47">
        <f>CU156</f>
        <v>0</v>
      </c>
      <c r="CV157" s="53">
        <f>SUM(CT157:CU157)</f>
        <v>0</v>
      </c>
      <c r="CW157" s="46">
        <f>CW156</f>
        <v>0</v>
      </c>
      <c r="CX157" s="47">
        <f>CX156</f>
        <v>0</v>
      </c>
      <c r="CY157" s="53">
        <f>SUM(CW157:CX157)</f>
        <v>0</v>
      </c>
      <c r="CZ157" s="46">
        <f>CZ156</f>
        <v>0</v>
      </c>
      <c r="DA157" s="47">
        <f>DA156</f>
        <v>0</v>
      </c>
      <c r="DB157" s="53">
        <f>SUM(CZ157:DA157)</f>
        <v>0</v>
      </c>
      <c r="DC157" s="46">
        <f>DC156</f>
        <v>0</v>
      </c>
      <c r="DD157" s="47">
        <f>DD156</f>
        <v>0</v>
      </c>
      <c r="DE157" s="53">
        <f>SUM(DC157:DD157)</f>
        <v>0</v>
      </c>
      <c r="DF157" s="46">
        <f>DF156</f>
        <v>0</v>
      </c>
      <c r="DG157" s="47">
        <f>DG156</f>
        <v>0</v>
      </c>
      <c r="DH157" s="53">
        <f>SUM(DF157:DG157)</f>
        <v>0</v>
      </c>
      <c r="DI157" s="46">
        <f>DI156</f>
        <v>0</v>
      </c>
      <c r="DJ157" s="47">
        <f>DJ156</f>
        <v>0</v>
      </c>
      <c r="DK157" s="53">
        <f>SUM(DI157:DJ157)</f>
        <v>0</v>
      </c>
      <c r="DL157" s="46">
        <f>DL156</f>
        <v>0</v>
      </c>
      <c r="DM157" s="47">
        <f>DM156</f>
        <v>0</v>
      </c>
      <c r="DN157" s="53">
        <f>SUM(DL157:DM157)</f>
        <v>0</v>
      </c>
      <c r="DO157" s="46">
        <f t="shared" si="174"/>
        <v>0</v>
      </c>
      <c r="DP157" s="47">
        <f t="shared" si="148"/>
        <v>0</v>
      </c>
      <c r="DQ157" s="53">
        <f>SUM(DO157:DP157)</f>
        <v>0</v>
      </c>
    </row>
    <row r="158" spans="2:121" s="85" customFormat="1" ht="19.5" thickBot="1" x14ac:dyDescent="0.35">
      <c r="B158" s="182"/>
      <c r="C158" s="175"/>
      <c r="D158" s="84" t="s">
        <v>72</v>
      </c>
      <c r="E158" s="49">
        <f t="shared" ref="E158:AN158" si="180">+E154+E147+E157</f>
        <v>0</v>
      </c>
      <c r="F158" s="50">
        <f t="shared" si="180"/>
        <v>13314.57</v>
      </c>
      <c r="G158" s="51">
        <f t="shared" si="180"/>
        <v>13314.57</v>
      </c>
      <c r="H158" s="49">
        <f t="shared" si="180"/>
        <v>0</v>
      </c>
      <c r="I158" s="50">
        <f t="shared" si="180"/>
        <v>26634.93</v>
      </c>
      <c r="J158" s="51">
        <f t="shared" si="180"/>
        <v>26634.93</v>
      </c>
      <c r="K158" s="49">
        <f t="shared" si="180"/>
        <v>0</v>
      </c>
      <c r="L158" s="50">
        <f t="shared" si="180"/>
        <v>11916.44</v>
      </c>
      <c r="M158" s="51">
        <f t="shared" si="180"/>
        <v>11916.44</v>
      </c>
      <c r="N158" s="49">
        <f t="shared" si="180"/>
        <v>0</v>
      </c>
      <c r="O158" s="50">
        <f t="shared" si="180"/>
        <v>26719.239999999998</v>
      </c>
      <c r="P158" s="51">
        <f t="shared" si="180"/>
        <v>26719.239999999998</v>
      </c>
      <c r="Q158" s="49">
        <f t="shared" si="180"/>
        <v>0</v>
      </c>
      <c r="R158" s="50">
        <f t="shared" si="180"/>
        <v>13382.81</v>
      </c>
      <c r="S158" s="51">
        <f t="shared" si="180"/>
        <v>13382.81</v>
      </c>
      <c r="T158" s="49">
        <f t="shared" si="180"/>
        <v>0</v>
      </c>
      <c r="U158" s="50">
        <f t="shared" si="180"/>
        <v>13353.41</v>
      </c>
      <c r="V158" s="51">
        <f t="shared" si="180"/>
        <v>13353.41</v>
      </c>
      <c r="W158" s="49">
        <f t="shared" si="180"/>
        <v>0</v>
      </c>
      <c r="X158" s="50">
        <f t="shared" si="180"/>
        <v>28810.76</v>
      </c>
      <c r="Y158" s="51">
        <f t="shared" si="180"/>
        <v>28810.76</v>
      </c>
      <c r="Z158" s="49">
        <f t="shared" si="180"/>
        <v>0</v>
      </c>
      <c r="AA158" s="50">
        <f t="shared" si="180"/>
        <v>32762.92</v>
      </c>
      <c r="AB158" s="51">
        <f t="shared" si="180"/>
        <v>32762.92</v>
      </c>
      <c r="AC158" s="49">
        <f t="shared" si="180"/>
        <v>0</v>
      </c>
      <c r="AD158" s="50">
        <f t="shared" si="180"/>
        <v>0</v>
      </c>
      <c r="AE158" s="51">
        <f t="shared" si="180"/>
        <v>0</v>
      </c>
      <c r="AF158" s="49">
        <f t="shared" si="180"/>
        <v>0</v>
      </c>
      <c r="AG158" s="50">
        <f t="shared" si="180"/>
        <v>27752.69</v>
      </c>
      <c r="AH158" s="51">
        <f t="shared" si="180"/>
        <v>27752.69</v>
      </c>
      <c r="AI158" s="49">
        <f t="shared" si="180"/>
        <v>0</v>
      </c>
      <c r="AJ158" s="50">
        <f t="shared" si="180"/>
        <v>25058.504885496375</v>
      </c>
      <c r="AK158" s="51">
        <f t="shared" si="180"/>
        <v>25058.504885496375</v>
      </c>
      <c r="AL158" s="49">
        <f t="shared" si="180"/>
        <v>0</v>
      </c>
      <c r="AM158" s="50">
        <f t="shared" si="180"/>
        <v>0</v>
      </c>
      <c r="AN158" s="51">
        <f t="shared" si="180"/>
        <v>0</v>
      </c>
      <c r="AO158" s="49">
        <f t="shared" si="172"/>
        <v>0</v>
      </c>
      <c r="AP158" s="50">
        <f t="shared" si="147"/>
        <v>219706.27488549639</v>
      </c>
      <c r="AQ158" s="51">
        <f>+AQ154+AQ147+AQ157</f>
        <v>219706.27488549639</v>
      </c>
      <c r="AR158" s="49">
        <f t="shared" ref="AR158:CA158" si="181">+AR154+AR147+AR157</f>
        <v>0</v>
      </c>
      <c r="AS158" s="50">
        <f t="shared" si="181"/>
        <v>27496.33</v>
      </c>
      <c r="AT158" s="51">
        <f t="shared" si="181"/>
        <v>27496.33</v>
      </c>
      <c r="AU158" s="49">
        <f t="shared" si="181"/>
        <v>0</v>
      </c>
      <c r="AV158" s="50">
        <f t="shared" si="181"/>
        <v>27255.02</v>
      </c>
      <c r="AW158" s="51">
        <f t="shared" si="181"/>
        <v>27255.02</v>
      </c>
      <c r="AX158" s="49">
        <f t="shared" si="181"/>
        <v>0</v>
      </c>
      <c r="AY158" s="50">
        <f t="shared" si="181"/>
        <v>28056.99</v>
      </c>
      <c r="AZ158" s="51">
        <f t="shared" si="181"/>
        <v>28056.99</v>
      </c>
      <c r="BA158" s="49">
        <f t="shared" si="181"/>
        <v>0</v>
      </c>
      <c r="BB158" s="50">
        <f t="shared" si="181"/>
        <v>0</v>
      </c>
      <c r="BC158" s="51">
        <f t="shared" si="181"/>
        <v>0</v>
      </c>
      <c r="BD158" s="49">
        <f t="shared" si="181"/>
        <v>0</v>
      </c>
      <c r="BE158" s="50">
        <f t="shared" si="181"/>
        <v>24675.439999999999</v>
      </c>
      <c r="BF158" s="51">
        <f t="shared" si="181"/>
        <v>24675.439999999999</v>
      </c>
      <c r="BG158" s="49">
        <f t="shared" si="181"/>
        <v>0</v>
      </c>
      <c r="BH158" s="50">
        <f t="shared" si="181"/>
        <v>27804.31</v>
      </c>
      <c r="BI158" s="51">
        <f t="shared" si="181"/>
        <v>27804.31</v>
      </c>
      <c r="BJ158" s="49">
        <f t="shared" si="181"/>
        <v>0</v>
      </c>
      <c r="BK158" s="50">
        <f t="shared" si="181"/>
        <v>26728.74</v>
      </c>
      <c r="BL158" s="51">
        <f t="shared" si="181"/>
        <v>26728.74</v>
      </c>
      <c r="BM158" s="49">
        <f t="shared" si="181"/>
        <v>0</v>
      </c>
      <c r="BN158" s="50">
        <f t="shared" si="181"/>
        <v>0</v>
      </c>
      <c r="BO158" s="51">
        <f t="shared" si="181"/>
        <v>0</v>
      </c>
      <c r="BP158" s="49">
        <f t="shared" si="181"/>
        <v>0</v>
      </c>
      <c r="BQ158" s="50">
        <f t="shared" si="181"/>
        <v>25382.39</v>
      </c>
      <c r="BR158" s="51">
        <f t="shared" si="181"/>
        <v>25382.39</v>
      </c>
      <c r="BS158" s="49">
        <f t="shared" si="181"/>
        <v>0</v>
      </c>
      <c r="BT158" s="50">
        <f t="shared" si="181"/>
        <v>26541.599999999999</v>
      </c>
      <c r="BU158" s="51">
        <f t="shared" si="181"/>
        <v>26541.599999999999</v>
      </c>
      <c r="BV158" s="49">
        <f t="shared" si="181"/>
        <v>0</v>
      </c>
      <c r="BW158" s="50">
        <f t="shared" si="181"/>
        <v>0</v>
      </c>
      <c r="BX158" s="51">
        <f t="shared" si="181"/>
        <v>0</v>
      </c>
      <c r="BY158" s="49">
        <f t="shared" si="181"/>
        <v>0</v>
      </c>
      <c r="BZ158" s="50">
        <f t="shared" si="181"/>
        <v>26008.1</v>
      </c>
      <c r="CA158" s="51">
        <f t="shared" si="181"/>
        <v>26008.1</v>
      </c>
      <c r="CB158" s="49">
        <f t="shared" si="173"/>
        <v>0</v>
      </c>
      <c r="CC158" s="50">
        <f t="shared" si="173"/>
        <v>239948.92000000004</v>
      </c>
      <c r="CD158" s="51">
        <f>+CD154+CD147+CD157</f>
        <v>239948.92000000004</v>
      </c>
      <c r="CE158" s="49">
        <f t="shared" ref="CE158:DN158" si="182">+CE154+CE147+CE157</f>
        <v>0</v>
      </c>
      <c r="CF158" s="50">
        <f t="shared" si="182"/>
        <v>26093.06</v>
      </c>
      <c r="CG158" s="51">
        <f t="shared" si="182"/>
        <v>26093.06</v>
      </c>
      <c r="CH158" s="49">
        <f t="shared" si="182"/>
        <v>0</v>
      </c>
      <c r="CI158" s="50">
        <f t="shared" si="182"/>
        <v>0</v>
      </c>
      <c r="CJ158" s="51">
        <f t="shared" si="182"/>
        <v>0</v>
      </c>
      <c r="CK158" s="49">
        <f t="shared" si="182"/>
        <v>0</v>
      </c>
      <c r="CL158" s="50">
        <f t="shared" si="182"/>
        <v>0</v>
      </c>
      <c r="CM158" s="51">
        <f t="shared" si="182"/>
        <v>0</v>
      </c>
      <c r="CN158" s="49">
        <f t="shared" si="182"/>
        <v>0</v>
      </c>
      <c r="CO158" s="50">
        <f t="shared" si="182"/>
        <v>13612.18</v>
      </c>
      <c r="CP158" s="51">
        <f t="shared" si="182"/>
        <v>13612.18</v>
      </c>
      <c r="CQ158" s="49">
        <f t="shared" si="182"/>
        <v>0</v>
      </c>
      <c r="CR158" s="50">
        <f t="shared" si="182"/>
        <v>0</v>
      </c>
      <c r="CS158" s="51">
        <f t="shared" si="182"/>
        <v>0</v>
      </c>
      <c r="CT158" s="49">
        <f t="shared" si="182"/>
        <v>0</v>
      </c>
      <c r="CU158" s="50">
        <f t="shared" si="182"/>
        <v>0</v>
      </c>
      <c r="CV158" s="51">
        <f t="shared" si="182"/>
        <v>0</v>
      </c>
      <c r="CW158" s="49">
        <f t="shared" si="182"/>
        <v>0</v>
      </c>
      <c r="CX158" s="50">
        <f t="shared" si="182"/>
        <v>0</v>
      </c>
      <c r="CY158" s="51">
        <f t="shared" si="182"/>
        <v>0</v>
      </c>
      <c r="CZ158" s="49">
        <f t="shared" si="182"/>
        <v>0</v>
      </c>
      <c r="DA158" s="50">
        <f t="shared" si="182"/>
        <v>0</v>
      </c>
      <c r="DB158" s="51">
        <f t="shared" si="182"/>
        <v>0</v>
      </c>
      <c r="DC158" s="49">
        <f t="shared" si="182"/>
        <v>0</v>
      </c>
      <c r="DD158" s="50">
        <f t="shared" si="182"/>
        <v>0</v>
      </c>
      <c r="DE158" s="51">
        <f t="shared" si="182"/>
        <v>0</v>
      </c>
      <c r="DF158" s="49">
        <f t="shared" si="182"/>
        <v>0</v>
      </c>
      <c r="DG158" s="50">
        <f t="shared" si="182"/>
        <v>0</v>
      </c>
      <c r="DH158" s="51">
        <f t="shared" si="182"/>
        <v>0</v>
      </c>
      <c r="DI158" s="49">
        <f t="shared" si="182"/>
        <v>0</v>
      </c>
      <c r="DJ158" s="50">
        <f t="shared" si="182"/>
        <v>0</v>
      </c>
      <c r="DK158" s="51">
        <f t="shared" si="182"/>
        <v>0</v>
      </c>
      <c r="DL158" s="49">
        <f t="shared" si="182"/>
        <v>0</v>
      </c>
      <c r="DM158" s="50">
        <f t="shared" si="182"/>
        <v>0</v>
      </c>
      <c r="DN158" s="51">
        <f t="shared" si="182"/>
        <v>0</v>
      </c>
      <c r="DO158" s="49">
        <f t="shared" si="174"/>
        <v>0</v>
      </c>
      <c r="DP158" s="50">
        <f t="shared" si="148"/>
        <v>39705.240000000005</v>
      </c>
      <c r="DQ158" s="51">
        <f>+DQ154+DQ147+DQ157</f>
        <v>39705.240000000005</v>
      </c>
    </row>
    <row r="159" spans="2:121" s="85" customFormat="1" ht="19.5" customHeight="1" x14ac:dyDescent="0.3">
      <c r="B159" s="145" t="s">
        <v>73</v>
      </c>
      <c r="C159" s="146"/>
      <c r="D159" s="146"/>
      <c r="E159" s="63">
        <f>SUM(E19+E35+E51+E67+E83+E99+E115+E131+E147)</f>
        <v>2047732.0008514621</v>
      </c>
      <c r="F159" s="64">
        <f>SUM(F19+F35+F51+F67+F83+F99+F115+F131+F147)</f>
        <v>783090.45450153248</v>
      </c>
      <c r="G159" s="65">
        <f>+G147+G131+G115+G99+G83+G67+G51+G35+G19</f>
        <v>2830822.4553529941</v>
      </c>
      <c r="H159" s="63">
        <f>SUM(H19+H35+H51+H67+H83+H99+H115+H131+H147)</f>
        <v>2317678.0656385706</v>
      </c>
      <c r="I159" s="64">
        <f>SUM(I19+I35+I51+I67+I83+I99+I115+I131+I147)</f>
        <v>738282.35413558106</v>
      </c>
      <c r="J159" s="65">
        <f>+J147+J131+J115+J99+J83+J67+J51+J35+J19</f>
        <v>1204391.9603141518</v>
      </c>
      <c r="K159" s="63">
        <f>SUM(K19+K35+K51+K67+K83+K99+K115+K131+K147)</f>
        <v>3536077.1410878021</v>
      </c>
      <c r="L159" s="64">
        <f>SUM(L19+L35+L51+L67+L83+L99+L115+L131+L147)</f>
        <v>1159446.5935271888</v>
      </c>
      <c r="M159" s="65">
        <f>+M147+M131+M115+M99+M83+M67+M51+M35+M19</f>
        <v>4695523.7346149907</v>
      </c>
      <c r="N159" s="63">
        <f>SUM(N19+N35+N51+N67+N83+N99+N115+N131+N147)</f>
        <v>3282941.7091399767</v>
      </c>
      <c r="O159" s="64">
        <f>SUM(O19+O35+O51+O67+O83+O99+O115+O131+O147)</f>
        <v>3124099.9050424322</v>
      </c>
      <c r="P159" s="65">
        <f>+P147+P131+P115+P99+P83+P67+P51+P35+P19</f>
        <v>3976935.8941824087</v>
      </c>
      <c r="Q159" s="63">
        <f>SUM(Q19+Q35+Q51+Q67+Q83+Q99+Q115+Q131+Q147)</f>
        <v>3314095.1873217514</v>
      </c>
      <c r="R159" s="64">
        <f>SUM(R19+R35+R51+R67+R83+R99+R115+R131+R147)</f>
        <v>3789810.1099111415</v>
      </c>
      <c r="S159" s="65">
        <f>+S147+S131+S115+S99+S83+S67+S51+S35+S19</f>
        <v>5262802.2652328936</v>
      </c>
      <c r="T159" s="63">
        <f>SUM(T19+T35+T51+T67+T83+T99+T115+T131+T147)</f>
        <v>2591900.3359146193</v>
      </c>
      <c r="U159" s="64">
        <f>SUM(U19+U35+U51+U67+U83+U99+U115+U131+U147)</f>
        <v>1083655.1291959945</v>
      </c>
      <c r="V159" s="65">
        <f>+V147+V131+V115+V99+V83+V67+V51+V35+V19</f>
        <v>1676456.2611106138</v>
      </c>
      <c r="W159" s="63">
        <f>SUM(W19+W35+W51+W67+W83+W99+W115+W131+W147)</f>
        <v>3000205.0713398918</v>
      </c>
      <c r="X159" s="64">
        <f>SUM(X19+X35+X51+X67+X83+X99+X115+X131+X147)</f>
        <v>1679634.8523206627</v>
      </c>
      <c r="Y159" s="65">
        <f>+Y147+Y131+Y115+Y99+Y83+Y67+Y51+Y35+Y19</f>
        <v>4679839.923660554</v>
      </c>
      <c r="Z159" s="63">
        <f>SUM(Z19+Z35+Z51+Z67+Z83+Z99+Z115+Z131+Z147)</f>
        <v>2897072.5610289308</v>
      </c>
      <c r="AA159" s="64">
        <f>SUM(AA19+AA35+AA51+AA67+AA83+AA99+AA115+AA131+AA147)</f>
        <v>694690.23237365752</v>
      </c>
      <c r="AB159" s="65">
        <f>+AB147+AB131+AB115+AB99+AB83+AB67+AB51+AB35+AB19</f>
        <v>3591762.793402588</v>
      </c>
      <c r="AC159" s="63">
        <f>SUM(AC19+AC35+AC51+AC67+AC83+AC99+AC115+AC131+AC147)</f>
        <v>3081990.0266709081</v>
      </c>
      <c r="AD159" s="64">
        <f>SUM(AD19+AD35+AD51+AD67+AD83+AD99+AD115+AD131+AD147)</f>
        <v>904467.24127648445</v>
      </c>
      <c r="AE159" s="65">
        <f>+AE147+AE131+AE115+AE99+AE83+AE67+AE51+AE35+AE19</f>
        <v>3986457.2679473921</v>
      </c>
      <c r="AF159" s="63">
        <f>SUM(AF19+AF35+AF51+AF67+AF83+AF99+AF115+AF131+AF147)</f>
        <v>2499785.192941579</v>
      </c>
      <c r="AG159" s="64">
        <f>SUM(AG19+AG35+AG51+AG67+AG83+AG99+AG115+AG131+AG147)</f>
        <v>988222.97111443151</v>
      </c>
      <c r="AH159" s="65">
        <f>+AH147+AH131+AH115+AH99+AH83+AH67+AH51+AH35+AH19</f>
        <v>3488008.1640560105</v>
      </c>
      <c r="AI159" s="63">
        <f>SUM(AI19+AI35+AI51+AI67+AI83+AI99+AI115+AI131+AI147)</f>
        <v>2634957.8821550803</v>
      </c>
      <c r="AJ159" s="64">
        <f>SUM(AJ19+AJ35+AJ51+AJ67+AJ83+AJ99+AJ115+AJ131+AJ147)</f>
        <v>1819159.6894198882</v>
      </c>
      <c r="AK159" s="65">
        <f>+AK147+AK131+AK115+AK99+AK83+AK67+AK51+AK35+AK19</f>
        <v>4454117.5715749692</v>
      </c>
      <c r="AL159" s="63">
        <f>SUM(AL19+AL35+AL51+AL67+AL83+AL99+AL115+AL131+AL147)</f>
        <v>2910726.3282451914</v>
      </c>
      <c r="AM159" s="64">
        <f>SUM(AM19+AM35+AM51+AM67+AM83+AM99+AM115+AM131+AM147)</f>
        <v>1107335.0164065093</v>
      </c>
      <c r="AN159" s="65">
        <f>+AN147+AN131+AN115+AN99+AN83+AN67+AN51+AN35+AN19</f>
        <v>4018061.3446517009</v>
      </c>
      <c r="AO159" s="63">
        <f>E159+H159+K159+N159+Q159+T159+W159+Z159+AC159+AF159+AI159+AL159</f>
        <v>34115161.502335764</v>
      </c>
      <c r="AP159" s="64">
        <f t="shared" si="147"/>
        <v>17871894.549225505</v>
      </c>
      <c r="AQ159" s="65">
        <f>+AQ147+AQ131+AQ115+AQ99+AQ83+AQ67+AQ51+AQ35+AQ19</f>
        <v>49759476.52056127</v>
      </c>
      <c r="AR159" s="63">
        <f>SUM(AR19+AR35+AR51+AR67+AR83+AR99+AR115+AR131+AR147)</f>
        <v>3491967.4985988</v>
      </c>
      <c r="AS159" s="64">
        <f>SUM(AS19+AS35+AS51+AS67+AS83+AS99+AS115+AS131+AS147)</f>
        <v>1085958.9445905001</v>
      </c>
      <c r="AT159" s="65">
        <f>+AT147+AT131+AT115+AT99+AT83+AT67+AT51+AT35+AT19</f>
        <v>4031204.8228892996</v>
      </c>
      <c r="AU159" s="63">
        <f>SUM(AU19+AU35+AU51+AU67+AU83+AU99+AU115+AU131+AU147)</f>
        <v>3017712.013629552</v>
      </c>
      <c r="AV159" s="64">
        <f>SUM(AV19+AV35+AV51+AV67+AV83+AV99+AV115+AV131+AV147)</f>
        <v>578310.53982199996</v>
      </c>
      <c r="AW159" s="65">
        <f>+AW147+AW131+AW115+AW99+AW83+AW67+AW51+AW35+AW19</f>
        <v>3596022.5534515525</v>
      </c>
      <c r="AX159" s="63">
        <f>SUM(AX19+AX35+AX51+AX67+AX83+AX99+AX115+AX131+AX147)</f>
        <v>3343396.0562380003</v>
      </c>
      <c r="AY159" s="64">
        <f>SUM(AY19+AY35+AY51+AY67+AY83+AY99+AY115+AY131+AY147)</f>
        <v>1219120.1627908999</v>
      </c>
      <c r="AZ159" s="65">
        <f>+AZ147+AZ131+AZ115+AZ99+AZ83+AZ67+AZ51+AZ35+AZ19</f>
        <v>4562516.2190289004</v>
      </c>
      <c r="BA159" s="63">
        <f>SUM(BA19+BA35+BA51+BA67+BA83+BA99+BA115+BA131+BA147)</f>
        <v>3254190.1035217997</v>
      </c>
      <c r="BB159" s="64">
        <f>SUM(BB19+BB35+BB51+BB67+BB83+BB99+BB115+BB131+BB147)</f>
        <v>1313392.6537609999</v>
      </c>
      <c r="BC159" s="65">
        <f>+BC147+BC131+BC115+BC99+BC83+BC67+BC51+BC35+BC19</f>
        <v>4567582.7572828</v>
      </c>
      <c r="BD159" s="63">
        <f>SUM(BD19+BD35+BD51+BD67+BD83+BD99+BD115+BD131+BD147)</f>
        <v>2664929.030971</v>
      </c>
      <c r="BE159" s="64">
        <f>SUM(BE19+BE35+BE51+BE67+BE83+BE99+BE115+BE131+BE147)</f>
        <v>1056382.0704341</v>
      </c>
      <c r="BF159" s="65">
        <f>+BF147+BF131+BF115+BF99+BF83+BF67+BF51+BF35+BF19</f>
        <v>3721311.1014050995</v>
      </c>
      <c r="BG159" s="63">
        <f>SUM(BG19+BG35+BG51+BG67+BG83+BG99+BG115+BG131+BG147)</f>
        <v>3085371.4604591001</v>
      </c>
      <c r="BH159" s="64">
        <f>SUM(BH19+BH35+BH51+BH67+BH83+BH99+BH115+BH131+BH147)</f>
        <v>1151271.6191837785</v>
      </c>
      <c r="BI159" s="65">
        <f>+BI147+BI131+BI115+BI99+BI83+BI67+BI51+BI35+BI19</f>
        <v>4236643.0796428779</v>
      </c>
      <c r="BJ159" s="63">
        <f>SUM(BJ19+BJ35+BJ51+BJ67+BJ83+BJ99+BJ115+BJ131+BJ147)</f>
        <v>3232743.1559919999</v>
      </c>
      <c r="BK159" s="64">
        <f>SUM(BK19+BK35+BK51+BK67+BK83+BK99+BK115+BK131+BK147)</f>
        <v>780914.53855816275</v>
      </c>
      <c r="BL159" s="65">
        <f>+BL147+BL131+BL115+BL99+BL83+BL67+BL51+BL35+BL19</f>
        <v>4327558.2420501625</v>
      </c>
      <c r="BM159" s="63">
        <f>SUM(BM19+BM35+BM51+BM67+BM83+BM99+BM115+BM131+BM147)</f>
        <v>2610468.3101965343</v>
      </c>
      <c r="BN159" s="64">
        <f>SUM(BN19+BN35+BN51+BN67+BN83+BN99+BN115+BN131+BN147)</f>
        <v>1769851.7379440002</v>
      </c>
      <c r="BO159" s="65">
        <f>+BO147+BO131+BO115+BO99+BO83+BO67+BO51+BO35+BO19</f>
        <v>4380320.0481405342</v>
      </c>
      <c r="BP159" s="63">
        <f>SUM(BP19+BP35+BP51+BP67+BP83+BP99+BP115+BP131+BP147)</f>
        <v>1662596.3255383</v>
      </c>
      <c r="BQ159" s="64">
        <f>SUM(BQ19+BQ35+BQ51+BQ67+BQ83+BQ99+BQ115+BQ131+BQ147)</f>
        <v>3379627.4204917788</v>
      </c>
      <c r="BR159" s="65">
        <f>+BR147+BR131+BR115+BR99+BR83+BR67+BR51+BR35+BR19</f>
        <v>5042223.7460300783</v>
      </c>
      <c r="BS159" s="63">
        <f>SUM(BS19+BS35+BS51+BS67+BS83+BS99+BS115+BS131+BS147)</f>
        <v>3058549.3259640001</v>
      </c>
      <c r="BT159" s="64">
        <f>SUM(BT19+BT35+BT51+BT67+BT83+BT99+BT115+BT131+BT147)</f>
        <v>2171801.7239203788</v>
      </c>
      <c r="BU159" s="65">
        <f>+BU147+BU131+BU115+BU99+BU83+BU67+BU51+BU35+BU19</f>
        <v>5230351.0498843789</v>
      </c>
      <c r="BV159" s="63">
        <f>SUM(BV19+BV35+BV51+BV67+BV83+BV99+BV115+BV131+BV147)</f>
        <v>3294763.6987889996</v>
      </c>
      <c r="BW159" s="64">
        <f>SUM(BW19+BW35+BW51+BW67+BW83+BW99+BW115+BW131+BW147)</f>
        <v>1227071.3931150001</v>
      </c>
      <c r="BX159" s="65">
        <f>+BX147+BX131+BX115+BX99+BX83+BX67+BX51+BX35+BX19</f>
        <v>4521835.0919039994</v>
      </c>
      <c r="BY159" s="63">
        <f>SUM(BY19+BY35+BY51+BY67+BY83+BY99+BY115+BY131+BY147)</f>
        <v>2800245.08415</v>
      </c>
      <c r="BZ159" s="64">
        <f>SUM(BZ19+BZ35+BZ51+BZ67+BZ83+BZ99+BZ115+BZ131+BZ147)</f>
        <v>719098.94679019996</v>
      </c>
      <c r="CA159" s="65">
        <f>+CA147+CA131+CA115+CA99+CA83+CA67+CA51+CA35+CA19</f>
        <v>3519344.0309402007</v>
      </c>
      <c r="CB159" s="63">
        <f>AR159+AU159+AX159+BA159+BD159+BG159+BJ159+BM159+BP159+BS159+BV159+BY159</f>
        <v>35516932.064048089</v>
      </c>
      <c r="CC159" s="64">
        <f t="shared" si="173"/>
        <v>16452801.751401801</v>
      </c>
      <c r="CD159" s="65">
        <f>+CD147+CD131+CD115+CD99+CD83+CD67+CD51+CD35+CD19</f>
        <v>51736912.742649883</v>
      </c>
      <c r="CE159" s="63">
        <f>SUM(CE19+CE35+CE51+CE67+CE83+CE99+CE115+CE131+CE147)</f>
        <v>2446127.951691221</v>
      </c>
      <c r="CF159" s="64">
        <f>SUM(CF19+CF35+CF51+CF67+CF83+CF99+CF115+CF131+CF147)</f>
        <v>895648.80291780003</v>
      </c>
      <c r="CG159" s="65">
        <f>+CG147+CG131+CG115+CG99+CG83+CG67+CG51+CG35+CG19</f>
        <v>3341776.7546090204</v>
      </c>
      <c r="CH159" s="63">
        <f t="shared" ref="CH159:CP159" si="183">+CH147+CH131+CH115+CH99+CH83+CH67+CH51+CH35+CH19</f>
        <v>3170669.4372084998</v>
      </c>
      <c r="CI159" s="64">
        <f t="shared" si="183"/>
        <v>937186.05385450006</v>
      </c>
      <c r="CJ159" s="65">
        <f t="shared" si="183"/>
        <v>4107855.4910630002</v>
      </c>
      <c r="CK159" s="63">
        <f t="shared" si="183"/>
        <v>2741366.6483575995</v>
      </c>
      <c r="CL159" s="64">
        <f t="shared" si="183"/>
        <v>1144393.9865486999</v>
      </c>
      <c r="CM159" s="65">
        <f t="shared" si="183"/>
        <v>3885760.6349062994</v>
      </c>
      <c r="CN159" s="63">
        <f t="shared" si="183"/>
        <v>2789371.1695893998</v>
      </c>
      <c r="CO159" s="64">
        <f t="shared" si="183"/>
        <v>916136.03457640007</v>
      </c>
      <c r="CP159" s="65">
        <f t="shared" si="183"/>
        <v>3705507.2041658</v>
      </c>
      <c r="CQ159" s="63">
        <f>SUM(CQ19+CQ35+CQ51+CQ67+CQ83+CQ99+CQ115+CQ131+CQ147)</f>
        <v>3866658.9652590998</v>
      </c>
      <c r="CR159" s="64">
        <f>SUM(CR19+CR35+CR51+CR67+CR83+CR99+CR115+CR131+CR147)</f>
        <v>914262.23890839994</v>
      </c>
      <c r="CS159" s="65">
        <f>+CS147+CS131+CS115+CS99+CS83+CS67+CS51+CS35+CS19</f>
        <v>4780921.2041675001</v>
      </c>
      <c r="CT159" s="63">
        <f>SUM(CT19+CT35+CT51+CT67+CT83+CT99+CT115+CT131+CT147)</f>
        <v>0</v>
      </c>
      <c r="CU159" s="64">
        <f>SUM(CU19+CU35+CU51+CU67+CU83+CU99+CU115+CU131+CU147)</f>
        <v>0</v>
      </c>
      <c r="CV159" s="65">
        <f>+CV147+CV131+CV115+CV99+CV83+CV67+CV51+CV35+CV19</f>
        <v>0</v>
      </c>
      <c r="CW159" s="63">
        <f>SUM(CW19+CW35+CW51+CW67+CW83+CW99+CW115+CW131+CW147)</f>
        <v>0</v>
      </c>
      <c r="CX159" s="64">
        <f>SUM(CX19+CX35+CX51+CX67+CX83+CX99+CX115+CX131+CX147)</f>
        <v>0</v>
      </c>
      <c r="CY159" s="65">
        <f>+CY147+CY131+CY115+CY99+CY83+CY67+CY51+CY35+CY19</f>
        <v>0</v>
      </c>
      <c r="CZ159" s="63">
        <f>SUM(CZ19+CZ35+CZ51+CZ67+CZ83+CZ99+CZ115+CZ131+CZ147)</f>
        <v>0</v>
      </c>
      <c r="DA159" s="64">
        <f>SUM(DA19+DA35+DA51+DA67+DA83+DA99+DA115+DA131+DA147)</f>
        <v>0</v>
      </c>
      <c r="DB159" s="65">
        <f>+DB147+DB131+DB115+DB99+DB83+DB67+DB51+DB35+DB19</f>
        <v>0</v>
      </c>
      <c r="DC159" s="63">
        <f>SUM(DC19+DC35+DC51+DC67+DC83+DC99+DC115+DC131+DC147)</f>
        <v>0</v>
      </c>
      <c r="DD159" s="64">
        <f>SUM(DD19+DD35+DD51+DD67+DD83+DD99+DD115+DD131+DD147)</f>
        <v>0</v>
      </c>
      <c r="DE159" s="65">
        <f>+DE147+DE131+DE115+DE99+DE83+DE67+DE51+DE35+DE19</f>
        <v>0</v>
      </c>
      <c r="DF159" s="63">
        <f>SUM(DF19+DF35+DF51+DF67+DF83+DF99+DF115+DF131+DF147)</f>
        <v>0</v>
      </c>
      <c r="DG159" s="64">
        <f>SUM(DG19+DG35+DG51+DG67+DG83+DG99+DG115+DG131+DG147)</f>
        <v>0</v>
      </c>
      <c r="DH159" s="65">
        <f>+DH147+DH131+DH115+DH99+DH83+DH67+DH51+DH35+DH19</f>
        <v>0</v>
      </c>
      <c r="DI159" s="63">
        <f>SUM(DI19+DI35+DI51+DI67+DI83+DI99+DI115+DI131+DI147)</f>
        <v>0</v>
      </c>
      <c r="DJ159" s="64">
        <f>SUM(DJ19+DJ35+DJ51+DJ67+DJ83+DJ99+DJ115+DJ131+DJ147)</f>
        <v>0</v>
      </c>
      <c r="DK159" s="65">
        <f>+DK147+DK131+DK115+DK99+DK83+DK67+DK51+DK35+DK19</f>
        <v>0</v>
      </c>
      <c r="DL159" s="63">
        <f>SUM(DL19+DL35+DL51+DL67+DL83+DL99+DL115+DL131+DL147)</f>
        <v>0</v>
      </c>
      <c r="DM159" s="64">
        <f>SUM(DM19+DM35+DM51+DM67+DM83+DM99+DM115+DM131+DM147)</f>
        <v>0</v>
      </c>
      <c r="DN159" s="65">
        <f>+DN147+DN131+DN115+DN99+DN83+DN67+DN51+DN35+DN19</f>
        <v>0</v>
      </c>
      <c r="DO159" s="63">
        <f>CE159+CH159+CK159+CN159+CQ159+CT159+CW159+CZ159+DC159+DF159+DI159+DL159</f>
        <v>15014194.172105821</v>
      </c>
      <c r="DP159" s="64">
        <f t="shared" si="148"/>
        <v>4807627.1168058002</v>
      </c>
      <c r="DQ159" s="65">
        <f>+DQ147+DQ131+DQ115+DQ99+DQ83+DQ67+DQ51+DQ35+DQ19</f>
        <v>19821821.288911618</v>
      </c>
    </row>
    <row r="160" spans="2:121" s="85" customFormat="1" ht="18.75" customHeight="1" x14ac:dyDescent="0.3">
      <c r="B160" s="145" t="s">
        <v>74</v>
      </c>
      <c r="C160" s="146"/>
      <c r="D160" s="146"/>
      <c r="E160" s="55">
        <f ca="1">SUM(E26+E42+E58+E74+E90+E106+E122+E138+E154)</f>
        <v>56028.710687022896</v>
      </c>
      <c r="F160" s="56">
        <f ca="1">SUM(F26+F42+F58+F74+F90+F106+F122+F138+F154)</f>
        <v>159621.63705000002</v>
      </c>
      <c r="G160" s="57">
        <f>+G154+G138+G122+G106+G90+G74+G58+G42+G26</f>
        <v>206686.34773702291</v>
      </c>
      <c r="H160" s="55">
        <f>SUM(H26+H42+H58+H74+H90+H106+H122+H138+H154)</f>
        <v>51982.605458000005</v>
      </c>
      <c r="I160" s="56">
        <f>SUM(I26+I42+I58+I74+I90+I106+I122+I138+I154)</f>
        <v>123389.3371605</v>
      </c>
      <c r="J160" s="57">
        <f>+J154+J138+J122+J106+J90+J74+J58+J42+J26</f>
        <v>175371.94261849998</v>
      </c>
      <c r="K160" s="55">
        <f>SUM(K26+K42+K58+K74+K90+K106+K122+K138+K154)</f>
        <v>139127.15520969999</v>
      </c>
      <c r="L160" s="56">
        <f>SUM(L26+L42+L58+L74+L90+L106+L122+L138+L154)</f>
        <v>190415.11413659999</v>
      </c>
      <c r="M160" s="57">
        <f>+M154+M138+M122+M106+M90+M74+M58+M42+M26</f>
        <v>329542.26934630005</v>
      </c>
      <c r="N160" s="55">
        <f>SUM(N26+N42+N58+N74+N90+N106+N122+N138+N154)</f>
        <v>37057.069000000003</v>
      </c>
      <c r="O160" s="56">
        <f>SUM(O26+O42+O58+O74+O90+O106+O122+O138+O154)</f>
        <v>4385443.1844899999</v>
      </c>
      <c r="P160" s="57">
        <f>+P154+P138+P122+P106+P90+P74+P58+P42+P26</f>
        <v>4422500.25349</v>
      </c>
      <c r="Q160" s="55">
        <f>SUM(Q26+Q42+Q58+Q74+Q90+Q106+Q122+Q138+Q154)</f>
        <v>119777.47600000001</v>
      </c>
      <c r="R160" s="56">
        <f>SUM(R26+R42+R58+R74+R90+R106+R122+R138+R154)</f>
        <v>168857.55855999998</v>
      </c>
      <c r="S160" s="57">
        <f>+S154+S138+S122+S106+S90+S74+S58+S42+S26</f>
        <v>288635.03455999994</v>
      </c>
      <c r="T160" s="55">
        <f>SUM(T26+T42+T58+T74+T90+T106+T122+T138+T154)</f>
        <v>86519.998282300003</v>
      </c>
      <c r="U160" s="56">
        <f>SUM(U26+U42+U58+U74+U90+U106+U122+U138+U154)</f>
        <v>121131.45645330001</v>
      </c>
      <c r="V160" s="57">
        <f>+V154+V138+V122+V106+V90+V74+V58+V42+V26</f>
        <v>207651.45473559998</v>
      </c>
      <c r="W160" s="55">
        <f>SUM(W26+W42+W58+W74+W90+W106+W122+W138+W154)</f>
        <v>41208.224999999999</v>
      </c>
      <c r="X160" s="56">
        <f>SUM(X26+X42+X58+X74+X90+X106+X122+X138+X154)</f>
        <v>113118.4236559</v>
      </c>
      <c r="Y160" s="57">
        <f>+Y154+Y138+Y122+Y106+Y90+Y74+Y58+Y42+Y26</f>
        <v>154326.6486559</v>
      </c>
      <c r="Z160" s="55">
        <f>SUM(Z26+Z42+Z58+Z74+Z90+Z106+Z122+Z138+Z154)</f>
        <v>28197.54</v>
      </c>
      <c r="AA160" s="56">
        <f>SUM(AA26+AA42+AA58+AA74+AA90+AA106+AA122+AA138+AA154)</f>
        <v>93634.766000000003</v>
      </c>
      <c r="AB160" s="57">
        <f>+AB154+AB138+AB122+AB106+AB90+AB74+AB58+AB42+AB26</f>
        <v>121832.30600000001</v>
      </c>
      <c r="AC160" s="55">
        <f>SUM(AC26+AC42+AC58+AC74+AC90+AC106+AC122+AC138+AC154)</f>
        <v>10548.355267175577</v>
      </c>
      <c r="AD160" s="56">
        <f>SUM(AD26+AD42+AD58+AD74+AD90+AD106+AD122+AD138+AD154)</f>
        <v>122913.13099999999</v>
      </c>
      <c r="AE160" s="57">
        <f>+AE154+AE138+AE122+AE106+AE90+AE74+AE58+AE42+AE26</f>
        <v>133461.48626717558</v>
      </c>
      <c r="AF160" s="55">
        <f>SUM(AF26+AF42+AF58+AF74+AF90+AF106+AF122+AF138+AF154)</f>
        <v>20772.244102534354</v>
      </c>
      <c r="AG160" s="56">
        <f>SUM(AG26+AG42+AG58+AG74+AG90+AG106+AG122+AG138+AG154)</f>
        <v>168449.68897000002</v>
      </c>
      <c r="AH160" s="57">
        <f>+AH154+AH138+AH122+AH106+AH90+AH74+AH58+AH42+AH26</f>
        <v>182364.79307253435</v>
      </c>
      <c r="AI160" s="55">
        <f>SUM(AI26+AI42+AI58+AI74+AI90+AI106+AI122+AI138+AI154)</f>
        <v>27984.120763358776</v>
      </c>
      <c r="AJ160" s="56">
        <f>SUM(AJ26+AJ42+AJ58+AJ74+AJ90+AJ106+AJ122+AJ138+AJ154)</f>
        <v>125503.43219999998</v>
      </c>
      <c r="AK160" s="57">
        <f>+AK154+AK138+AK122+AK106+AK90+AK74+AK58+AK42+AK26</f>
        <v>153487.55296335876</v>
      </c>
      <c r="AL160" s="55">
        <f>SUM(AL26+AL42+AL58+AL74+AL90+AL106+AL122+AL138+AL154)</f>
        <v>37209.219683893127</v>
      </c>
      <c r="AM160" s="56">
        <f>SUM(AM26+AM42+AM58+AM74+AM90+AM106+AM122+AM138+AM154)</f>
        <v>85119.348300000012</v>
      </c>
      <c r="AN160" s="57">
        <f>+AN154+AN138+AN122+AN106+AN90+AN74+AN58+AN42+AN26</f>
        <v>122328.56798389312</v>
      </c>
      <c r="AO160" s="55">
        <f t="shared" ref="AO160:AO223" ca="1" si="184">E160+H160+K160+N160+Q160+T160+W160+Z160+AC160+AF160+AI160+AL160</f>
        <v>658412.66945398482</v>
      </c>
      <c r="AP160" s="56">
        <f t="shared" ca="1" si="147"/>
        <v>5907112.7897163006</v>
      </c>
      <c r="AQ160" s="57">
        <f>+AQ154+AQ138+AQ122+AQ106+AQ90+AQ74+AQ58+AQ42+AQ26</f>
        <v>6505045.7974302853</v>
      </c>
      <c r="AR160" s="55">
        <f>SUM(AR26+AR42+AR58+AR74+AR90+AR106+AR122+AR138+AR154)</f>
        <v>51614.456030000001</v>
      </c>
      <c r="AS160" s="56">
        <f>SUM(AS26+AS42+AS58+AS74+AS90+AS106+AS122+AS138+AS154)</f>
        <v>302829.85460399999</v>
      </c>
      <c r="AT160" s="57">
        <f>+AT154+AT138+AT122+AT106+AT90+AT74+AT58+AT42+AT26</f>
        <v>354444.31063399999</v>
      </c>
      <c r="AU160" s="55">
        <f>SUM(AU26+AU42+AU58+AU74+AU90+AU106+AU122+AU138+AU154)</f>
        <v>205166.24239999999</v>
      </c>
      <c r="AV160" s="56">
        <f>SUM(AV26+AV42+AV58+AV74+AV90+AV106+AV122+AV138+AV154)</f>
        <v>202214.69500000001</v>
      </c>
      <c r="AW160" s="57">
        <f>+AW154+AW138+AW122+AW106+AW90+AW74+AW58+AW42+AW26</f>
        <v>407380.93739999994</v>
      </c>
      <c r="AX160" s="55">
        <f>SUM(AX26+AX42+AX58+AX74+AX90+AX106+AX122+AX138+AX154)</f>
        <v>67478.559999999998</v>
      </c>
      <c r="AY160" s="56">
        <f>SUM(AY26+AY42+AY58+AY74+AY90+AY106+AY122+AY138+AY154)</f>
        <v>160829.658</v>
      </c>
      <c r="AZ160" s="57">
        <f>+AZ154+AZ138+AZ122+AZ106+AZ90+AZ74+AZ58+AZ42+AZ26</f>
        <v>228308.21799999999</v>
      </c>
      <c r="BA160" s="55">
        <f>SUM(BA26+BA42+BA58+BA74+BA90+BA106+BA122+BA138+BA154)</f>
        <v>65777.922590000002</v>
      </c>
      <c r="BB160" s="56">
        <f>SUM(BB26+BB42+BB58+BB74+BB90+BB106+BB122+BB138+BB154)</f>
        <v>100719.87483</v>
      </c>
      <c r="BC160" s="57">
        <f>+BC154+BC138+BC122+BC106+BC90+BC74+BC58+BC42+BC26</f>
        <v>166497.79741999999</v>
      </c>
      <c r="BD160" s="55">
        <f>SUM(BD26+BD42+BD58+BD74+BD90+BD106+BD122+BD138+BD154)</f>
        <v>55367.39</v>
      </c>
      <c r="BE160" s="56">
        <f>SUM(BE26+BE42+BE58+BE74+BE90+BE106+BE122+BE138+BE154)</f>
        <v>136520.99851199999</v>
      </c>
      <c r="BF160" s="57">
        <f>+BF154+BF138+BF122+BF106+BF90+BF74+BF58+BF42+BF26</f>
        <v>191888.388512</v>
      </c>
      <c r="BG160" s="55">
        <f>SUM(BG26+BG42+BG58+BG74+BG90+BG106+BG122+BG138+BG154)</f>
        <v>54941.281167940004</v>
      </c>
      <c r="BH160" s="56">
        <f>SUM(BH26+BH42+BH58+BH74+BH90+BH106+BH122+BH138+BH154)</f>
        <v>123958.39864999999</v>
      </c>
      <c r="BI160" s="57">
        <f>+BI154+BI138+BI122+BI106+BI90+BI74+BI58+BI42+BI26</f>
        <v>178899.67981793999</v>
      </c>
      <c r="BJ160" s="55">
        <f>SUM(BJ26+BJ42+BJ58+BJ74+BJ90+BJ106+BJ122+BJ138+BJ154)</f>
        <v>36346.702755699996</v>
      </c>
      <c r="BK160" s="56">
        <f>SUM(BK26+BK42+BK58+BK74+BK90+BK106+BK122+BK138+BK154)</f>
        <v>181051.941116</v>
      </c>
      <c r="BL160" s="57">
        <f>+BL154+BL138+BL122+BL106+BL90+BL74+BL58+BL42+BL26</f>
        <v>217398.64387169998</v>
      </c>
      <c r="BM160" s="55">
        <f>SUM(BM26+BM42+BM58+BM74+BM90+BM106+BM122+BM138+BM154)</f>
        <v>13177.4</v>
      </c>
      <c r="BN160" s="56">
        <f>SUM(BN26+BN42+BN58+BN74+BN90+BN106+BN122+BN138+BN154)</f>
        <v>125702.443</v>
      </c>
      <c r="BO160" s="57">
        <f>+BO154+BO138+BO122+BO106+BO90+BO74+BO58+BO42+BO26</f>
        <v>138879.84299999999</v>
      </c>
      <c r="BP160" s="55">
        <f>SUM(BP26+BP42+BP58+BP74+BP90+BP106+BP122+BP138+BP154)</f>
        <v>32994.775823999997</v>
      </c>
      <c r="BQ160" s="56">
        <f>SUM(BQ26+BQ42+BQ58+BQ74+BQ90+BQ106+BQ122+BQ138+BQ154)</f>
        <v>162612.43400000001</v>
      </c>
      <c r="BR160" s="57">
        <f>+BR154+BR138+BR122+BR106+BR90+BR74+BR58+BR42+BR26</f>
        <v>195607.20982400002</v>
      </c>
      <c r="BS160" s="55">
        <f>SUM(BS26+BS42+BS58+BS74+BS90+BS106+BS122+BS138+BS154)</f>
        <v>30977.227327862594</v>
      </c>
      <c r="BT160" s="56">
        <f>SUM(BT26+BT42+BT58+BT74+BT90+BT106+BT122+BT138+BT154)</f>
        <v>305129.29000000004</v>
      </c>
      <c r="BU160" s="57">
        <f>+BU154+BU138+BU122+BU106+BU90+BU74+BU58+BU42+BU26</f>
        <v>336106.51732786262</v>
      </c>
      <c r="BV160" s="55">
        <f>SUM(BV26+BV42+BV58+BV74+BV90+BV106+BV122+BV138+BV154)</f>
        <v>51720.28</v>
      </c>
      <c r="BW160" s="56">
        <f>SUM(BW26+BW42+BW58+BW74+BW90+BW106+BW122+BW138+BW154)</f>
        <v>254376.47899999999</v>
      </c>
      <c r="BX160" s="57">
        <f>+BX154+BX138+BX122+BX106+BX90+BX74+BX58+BX42+BX26</f>
        <v>306096.75899999996</v>
      </c>
      <c r="BY160" s="55">
        <f>SUM(BY26+BY42+BY58+BY74+BY90+BY106+BY122+BY138+BY154)</f>
        <v>33278.230252000001</v>
      </c>
      <c r="BZ160" s="56">
        <f>SUM(BZ26+BZ42+BZ58+BZ74+BZ90+BZ106+BZ122+BZ138+BZ154)</f>
        <v>382672.32299999997</v>
      </c>
      <c r="CA160" s="57">
        <f>+CA154+CA138+CA122+CA106+CA90+CA74+CA58+CA42+CA26</f>
        <v>415950.55325200001</v>
      </c>
      <c r="CB160" s="55">
        <f t="shared" si="173"/>
        <v>698840.46834750276</v>
      </c>
      <c r="CC160" s="56">
        <f t="shared" si="173"/>
        <v>2438618.3897120003</v>
      </c>
      <c r="CD160" s="57">
        <f>+CD154+CD138+CD122+CD106+CD90+CD74+CD58+CD42+CD26</f>
        <v>3137458.8580595022</v>
      </c>
      <c r="CE160" s="55">
        <f>SUM(CE26+CE42+CE58+CE74+CE90+CE106+CE122+CE138+CE154)</f>
        <v>54086</v>
      </c>
      <c r="CF160" s="56">
        <f>SUM(CF26+CF42+CF58+CF74+CF90+CF106+CF122+CF138+CF154)</f>
        <v>219208.32419469999</v>
      </c>
      <c r="CG160" s="57">
        <f>+CG154+CG138+CG122+CG106+CG90+CG74+CG58+CG42+CG26</f>
        <v>273294.32419469999</v>
      </c>
      <c r="CH160" s="55">
        <f>+CH154+CH138+CH122+CH106+CH90+CH74+CH58+CH42+CH26</f>
        <v>71032.02399999999</v>
      </c>
      <c r="CI160" s="56">
        <f>CI154+CI138+CI122+CI106+CI90+CI74+CI58+CI42+CI26</f>
        <v>175494.68853893</v>
      </c>
      <c r="CJ160" s="57">
        <f t="shared" ref="CJ160:CP160" si="185">+CJ154+CJ138+CJ122+CJ106+CJ90+CJ74+CJ58+CJ42+CJ26</f>
        <v>246526.71253893001</v>
      </c>
      <c r="CK160" s="55">
        <f t="shared" si="185"/>
        <v>49939.493000000002</v>
      </c>
      <c r="CL160" s="56">
        <f t="shared" si="185"/>
        <v>1192057.5148473303</v>
      </c>
      <c r="CM160" s="57">
        <f t="shared" si="185"/>
        <v>1241997.0078473303</v>
      </c>
      <c r="CN160" s="55">
        <f t="shared" si="185"/>
        <v>820690.60899999994</v>
      </c>
      <c r="CO160" s="56">
        <f t="shared" si="185"/>
        <v>539274.16969469993</v>
      </c>
      <c r="CP160" s="57">
        <f t="shared" si="185"/>
        <v>1359964.7786947</v>
      </c>
      <c r="CQ160" s="55">
        <f>SUM(CQ26+CQ42+CQ58+CQ74+CQ90+CQ106+CQ122+CQ138+CQ154)</f>
        <v>14857.771053439999</v>
      </c>
      <c r="CR160" s="56">
        <f>SUM(CR26+CR42+CR58+CR74+CR90+CR106+CR122+CR138+CR154)</f>
        <v>95862.31087786</v>
      </c>
      <c r="CS160" s="57">
        <f>+CS154+CS138+CS122+CS106+CS90+CS74+CS58+CS42+CS26</f>
        <v>110720.0819313</v>
      </c>
      <c r="CT160" s="55">
        <f>SUM(CT26+CT42+CT58+CT74+CT90+CT106+CT122+CT138+CT154)</f>
        <v>0</v>
      </c>
      <c r="CU160" s="56">
        <f>SUM(CU26+CU42+CU58+CU74+CU90+CU106+CU122+CU138+CU154)</f>
        <v>0</v>
      </c>
      <c r="CV160" s="57">
        <f>+CV154+CV138+CV122+CV106+CV90+CV74+CV58+CV42+CV26</f>
        <v>0</v>
      </c>
      <c r="CW160" s="55">
        <f>SUM(CW26+CW42+CW58+CW74+CW90+CW106+CW122+CW138+CW154)</f>
        <v>0</v>
      </c>
      <c r="CX160" s="56">
        <f>SUM(CX26+CX42+CX58+CX74+CX90+CX106+CX122+CX138+CX154)</f>
        <v>0</v>
      </c>
      <c r="CY160" s="57">
        <f>+CY154+CY138+CY122+CY106+CY90+CY74+CY58+CY42+CY26</f>
        <v>0</v>
      </c>
      <c r="CZ160" s="55">
        <f>SUM(CZ26+CZ42+CZ58+CZ74+CZ90+CZ106+CZ122+CZ138+CZ154)</f>
        <v>0</v>
      </c>
      <c r="DA160" s="56">
        <f>SUM(DA26+DA42+DA58+DA74+DA90+DA106+DA122+DA138+DA154)</f>
        <v>0</v>
      </c>
      <c r="DB160" s="57">
        <f>+DB154+DB138+DB122+DB106+DB90+DB74+DB58+DB42+DB26</f>
        <v>0</v>
      </c>
      <c r="DC160" s="55">
        <f>SUM(DC26+DC42+DC58+DC74+DC90+DC106+DC122+DC138+DC154)</f>
        <v>0</v>
      </c>
      <c r="DD160" s="56">
        <f>SUM(DD26+DD42+DD58+DD74+DD90+DD106+DD122+DD138+DD154)</f>
        <v>0</v>
      </c>
      <c r="DE160" s="57">
        <f>+DE154+DE138+DE122+DE106+DE90+DE74+DE58+DE42+DE26</f>
        <v>0</v>
      </c>
      <c r="DF160" s="55">
        <f>SUM(DF26+DF42+DF58+DF74+DF90+DF106+DF122+DF138+DF154)</f>
        <v>0</v>
      </c>
      <c r="DG160" s="56">
        <f>SUM(DG26+DG42+DG58+DG74+DG90+DG106+DG122+DG138+DG154)</f>
        <v>0</v>
      </c>
      <c r="DH160" s="57">
        <f>+DH154+DH138+DH122+DH106+DH90+DH74+DH58+DH42+DH26</f>
        <v>0</v>
      </c>
      <c r="DI160" s="55">
        <f>SUM(DI26+DI42+DI58+DI74+DI90+DI106+DI122+DI138+DI154)</f>
        <v>0</v>
      </c>
      <c r="DJ160" s="56">
        <f>SUM(DJ26+DJ42+DJ58+DJ74+DJ90+DJ106+DJ122+DJ138+DJ154)</f>
        <v>0</v>
      </c>
      <c r="DK160" s="57">
        <f>+DK154+DK138+DK122+DK106+DK90+DK74+DK58+DK42+DK26</f>
        <v>0</v>
      </c>
      <c r="DL160" s="55">
        <f>SUM(DL26+DL42+DL58+DL74+DL90+DL106+DL122+DL138+DL154)</f>
        <v>0</v>
      </c>
      <c r="DM160" s="56">
        <f>SUM(DM26+DM42+DM58+DM74+DM90+DM106+DM122+DM138+DM154)</f>
        <v>0</v>
      </c>
      <c r="DN160" s="57">
        <f>+DN154+DN138+DN122+DN106+DN90+DN74+DN58+DN42+DN26</f>
        <v>0</v>
      </c>
      <c r="DO160" s="55">
        <f t="shared" ref="DO160:DO223" si="186">CE160+CH160+CK160+CN160+CQ160+CT160+CW160+CZ160+DC160+DF160+DI160+DL160</f>
        <v>1010605.89705344</v>
      </c>
      <c r="DP160" s="56">
        <f t="shared" si="148"/>
        <v>2221897.0081535201</v>
      </c>
      <c r="DQ160" s="57">
        <f>+DQ154+DQ138+DQ122+DQ106+DQ90+DQ74+DQ58+DQ42+DQ26</f>
        <v>3232502.9052069597</v>
      </c>
    </row>
    <row r="161" spans="2:121" s="85" customFormat="1" ht="18.75" customHeight="1" x14ac:dyDescent="0.3">
      <c r="B161" s="88"/>
      <c r="C161" s="89"/>
      <c r="D161" s="89" t="s">
        <v>75</v>
      </c>
      <c r="E161" s="55">
        <f t="shared" ref="E161:AN161" si="187">E29+E45+E61+E77+E93+E109+E125+E141+E157</f>
        <v>0</v>
      </c>
      <c r="F161" s="56">
        <f t="shared" si="187"/>
        <v>8964</v>
      </c>
      <c r="G161" s="57">
        <f t="shared" si="187"/>
        <v>8964</v>
      </c>
      <c r="H161" s="55">
        <f t="shared" si="187"/>
        <v>0</v>
      </c>
      <c r="I161" s="56">
        <f t="shared" si="187"/>
        <v>0</v>
      </c>
      <c r="J161" s="57">
        <f t="shared" si="187"/>
        <v>0</v>
      </c>
      <c r="K161" s="55">
        <f t="shared" si="187"/>
        <v>0</v>
      </c>
      <c r="L161" s="56">
        <f t="shared" si="187"/>
        <v>3417.89</v>
      </c>
      <c r="M161" s="57">
        <f t="shared" si="187"/>
        <v>3417.89</v>
      </c>
      <c r="N161" s="55">
        <f t="shared" si="187"/>
        <v>773.31399999999996</v>
      </c>
      <c r="O161" s="56">
        <f t="shared" si="187"/>
        <v>4006.72174</v>
      </c>
      <c r="P161" s="57">
        <f t="shared" si="187"/>
        <v>4780.0357400000003</v>
      </c>
      <c r="Q161" s="55">
        <f t="shared" si="187"/>
        <v>1226.636</v>
      </c>
      <c r="R161" s="56">
        <f t="shared" si="187"/>
        <v>42091.1</v>
      </c>
      <c r="S161" s="57">
        <f t="shared" si="187"/>
        <v>43317.735999999997</v>
      </c>
      <c r="T161" s="55">
        <f t="shared" si="187"/>
        <v>0</v>
      </c>
      <c r="U161" s="56">
        <f t="shared" si="187"/>
        <v>42091.1</v>
      </c>
      <c r="V161" s="57">
        <f t="shared" si="187"/>
        <v>42091.1</v>
      </c>
      <c r="W161" s="55">
        <f t="shared" si="187"/>
        <v>26500</v>
      </c>
      <c r="X161" s="56">
        <f t="shared" si="187"/>
        <v>1453.297</v>
      </c>
      <c r="Y161" s="57">
        <f t="shared" si="187"/>
        <v>27953.296999999999</v>
      </c>
      <c r="Z161" s="55">
        <f t="shared" si="187"/>
        <v>0</v>
      </c>
      <c r="AA161" s="56">
        <f t="shared" si="187"/>
        <v>666.65</v>
      </c>
      <c r="AB161" s="57">
        <f t="shared" si="187"/>
        <v>666.65</v>
      </c>
      <c r="AC161" s="55">
        <f t="shared" si="187"/>
        <v>0</v>
      </c>
      <c r="AD161" s="56">
        <f t="shared" si="187"/>
        <v>29639.681199999999</v>
      </c>
      <c r="AE161" s="57">
        <f t="shared" si="187"/>
        <v>29639.681199999999</v>
      </c>
      <c r="AF161" s="55">
        <f t="shared" si="187"/>
        <v>0</v>
      </c>
      <c r="AG161" s="56">
        <f t="shared" si="187"/>
        <v>1410.4980700000001</v>
      </c>
      <c r="AH161" s="57">
        <f t="shared" si="187"/>
        <v>1410.4980700000001</v>
      </c>
      <c r="AI161" s="55">
        <f t="shared" si="187"/>
        <v>0</v>
      </c>
      <c r="AJ161" s="56">
        <f t="shared" si="187"/>
        <v>32902.120000000003</v>
      </c>
      <c r="AK161" s="57">
        <f t="shared" si="187"/>
        <v>32902.120000000003</v>
      </c>
      <c r="AL161" s="55">
        <f t="shared" si="187"/>
        <v>0</v>
      </c>
      <c r="AM161" s="56">
        <f t="shared" si="187"/>
        <v>599.98500000000001</v>
      </c>
      <c r="AN161" s="57">
        <f t="shared" si="187"/>
        <v>599.98500000000001</v>
      </c>
      <c r="AO161" s="55">
        <f t="shared" si="184"/>
        <v>28499.95</v>
      </c>
      <c r="AP161" s="56">
        <f t="shared" si="147"/>
        <v>167243.04300999999</v>
      </c>
      <c r="AQ161" s="57">
        <f>AQ29+AQ45+AQ61+AQ77+AQ93+AQ109+AQ125+AQ141+AQ157</f>
        <v>195742.99301000001</v>
      </c>
      <c r="AR161" s="55">
        <f t="shared" ref="AR161:CA161" si="188">AR29+AR45+AR61+AR77+AR93+AR109+AR125+AR141+AR157</f>
        <v>0</v>
      </c>
      <c r="AS161" s="56">
        <f t="shared" si="188"/>
        <v>693.31</v>
      </c>
      <c r="AT161" s="57">
        <f t="shared" si="188"/>
        <v>693.31</v>
      </c>
      <c r="AU161" s="55">
        <f t="shared" si="188"/>
        <v>314.08999999999997</v>
      </c>
      <c r="AV161" s="56">
        <f t="shared" si="188"/>
        <v>2355.66</v>
      </c>
      <c r="AW161" s="57">
        <f t="shared" si="188"/>
        <v>2669.75</v>
      </c>
      <c r="AX161" s="55">
        <f t="shared" si="188"/>
        <v>359.99099999999999</v>
      </c>
      <c r="AY161" s="56">
        <f t="shared" si="188"/>
        <v>0</v>
      </c>
      <c r="AZ161" s="57">
        <f t="shared" si="188"/>
        <v>359.99099999999999</v>
      </c>
      <c r="BA161" s="55">
        <f t="shared" si="188"/>
        <v>0</v>
      </c>
      <c r="BB161" s="56">
        <f t="shared" si="188"/>
        <v>0</v>
      </c>
      <c r="BC161" s="57">
        <f t="shared" si="188"/>
        <v>0</v>
      </c>
      <c r="BD161" s="55">
        <f t="shared" si="188"/>
        <v>0</v>
      </c>
      <c r="BE161" s="56">
        <f t="shared" si="188"/>
        <v>0</v>
      </c>
      <c r="BF161" s="57">
        <f t="shared" si="188"/>
        <v>0</v>
      </c>
      <c r="BG161" s="55">
        <f t="shared" si="188"/>
        <v>0</v>
      </c>
      <c r="BH161" s="56">
        <f t="shared" si="188"/>
        <v>92314.85</v>
      </c>
      <c r="BI161" s="57">
        <f t="shared" si="188"/>
        <v>92314.85</v>
      </c>
      <c r="BJ161" s="55">
        <f t="shared" si="188"/>
        <v>0</v>
      </c>
      <c r="BK161" s="56">
        <f t="shared" si="188"/>
        <v>0</v>
      </c>
      <c r="BL161" s="57">
        <f t="shared" si="188"/>
        <v>0</v>
      </c>
      <c r="BM161" s="55">
        <f t="shared" si="188"/>
        <v>0</v>
      </c>
      <c r="BN161" s="56">
        <f t="shared" si="188"/>
        <v>35094.800000000003</v>
      </c>
      <c r="BO161" s="57">
        <f t="shared" si="188"/>
        <v>35094.800000000003</v>
      </c>
      <c r="BP161" s="55">
        <f t="shared" si="188"/>
        <v>0</v>
      </c>
      <c r="BQ161" s="56">
        <f t="shared" si="188"/>
        <v>159121</v>
      </c>
      <c r="BR161" s="57">
        <f t="shared" si="188"/>
        <v>159121</v>
      </c>
      <c r="BS161" s="55">
        <f t="shared" si="188"/>
        <v>0</v>
      </c>
      <c r="BT161" s="56">
        <f t="shared" si="188"/>
        <v>84465.32</v>
      </c>
      <c r="BU161" s="57">
        <f t="shared" si="188"/>
        <v>84465.32</v>
      </c>
      <c r="BV161" s="55">
        <f t="shared" si="188"/>
        <v>14412.46</v>
      </c>
      <c r="BW161" s="56">
        <f t="shared" si="188"/>
        <v>63094.813000000002</v>
      </c>
      <c r="BX161" s="57">
        <f t="shared" si="188"/>
        <v>77507.273000000001</v>
      </c>
      <c r="BY161" s="55">
        <f t="shared" si="188"/>
        <v>0</v>
      </c>
      <c r="BZ161" s="56">
        <f t="shared" si="188"/>
        <v>147952.87</v>
      </c>
      <c r="CA161" s="57">
        <f t="shared" si="188"/>
        <v>147952.87</v>
      </c>
      <c r="CB161" s="55">
        <f t="shared" si="173"/>
        <v>15086.540999999999</v>
      </c>
      <c r="CC161" s="56">
        <f t="shared" si="173"/>
        <v>585092.62300000002</v>
      </c>
      <c r="CD161" s="57">
        <f>CD29+CD45+CD61+CD77+CD93+CD109+CD125+CD141+CD157</f>
        <v>600179.16399999999</v>
      </c>
      <c r="CE161" s="55">
        <f t="shared" ref="CE161:DN161" si="189">CE29+CE45+CE61+CE77+CE93+CE109+CE125+CE141+CE157</f>
        <v>0</v>
      </c>
      <c r="CF161" s="56">
        <f t="shared" si="189"/>
        <v>75212.81</v>
      </c>
      <c r="CG161" s="57">
        <f t="shared" si="189"/>
        <v>75212.81</v>
      </c>
      <c r="CH161" s="55">
        <f t="shared" si="189"/>
        <v>0</v>
      </c>
      <c r="CI161" s="56">
        <f t="shared" si="189"/>
        <v>179176.80799999999</v>
      </c>
      <c r="CJ161" s="57">
        <f t="shared" si="189"/>
        <v>179176.80799999999</v>
      </c>
      <c r="CK161" s="55">
        <f t="shared" si="189"/>
        <v>9623.08</v>
      </c>
      <c r="CL161" s="56">
        <f t="shared" si="189"/>
        <v>234386.21830000001</v>
      </c>
      <c r="CM161" s="57">
        <f t="shared" si="189"/>
        <v>244009.29829999999</v>
      </c>
      <c r="CN161" s="55">
        <f t="shared" si="189"/>
        <v>0</v>
      </c>
      <c r="CO161" s="56">
        <f t="shared" si="189"/>
        <v>133930.68799999999</v>
      </c>
      <c r="CP161" s="57">
        <f t="shared" si="189"/>
        <v>133930.68799999999</v>
      </c>
      <c r="CQ161" s="55">
        <f t="shared" si="189"/>
        <v>0</v>
      </c>
      <c r="CR161" s="56">
        <f t="shared" si="189"/>
        <v>40930</v>
      </c>
      <c r="CS161" s="57">
        <f t="shared" si="189"/>
        <v>40930</v>
      </c>
      <c r="CT161" s="55">
        <f t="shared" si="189"/>
        <v>0</v>
      </c>
      <c r="CU161" s="56">
        <f t="shared" si="189"/>
        <v>0</v>
      </c>
      <c r="CV161" s="57">
        <f t="shared" si="189"/>
        <v>0</v>
      </c>
      <c r="CW161" s="55">
        <f t="shared" si="189"/>
        <v>0</v>
      </c>
      <c r="CX161" s="56">
        <f t="shared" si="189"/>
        <v>0</v>
      </c>
      <c r="CY161" s="57">
        <f t="shared" si="189"/>
        <v>0</v>
      </c>
      <c r="CZ161" s="55">
        <f t="shared" si="189"/>
        <v>0</v>
      </c>
      <c r="DA161" s="56">
        <f t="shared" si="189"/>
        <v>0</v>
      </c>
      <c r="DB161" s="57">
        <f t="shared" si="189"/>
        <v>0</v>
      </c>
      <c r="DC161" s="55">
        <f t="shared" si="189"/>
        <v>0</v>
      </c>
      <c r="DD161" s="56">
        <f t="shared" si="189"/>
        <v>0</v>
      </c>
      <c r="DE161" s="57">
        <f t="shared" si="189"/>
        <v>0</v>
      </c>
      <c r="DF161" s="55">
        <f t="shared" si="189"/>
        <v>0</v>
      </c>
      <c r="DG161" s="56">
        <f t="shared" si="189"/>
        <v>0</v>
      </c>
      <c r="DH161" s="57">
        <f t="shared" si="189"/>
        <v>0</v>
      </c>
      <c r="DI161" s="55">
        <f t="shared" si="189"/>
        <v>0</v>
      </c>
      <c r="DJ161" s="56">
        <f t="shared" si="189"/>
        <v>0</v>
      </c>
      <c r="DK161" s="57">
        <f t="shared" si="189"/>
        <v>0</v>
      </c>
      <c r="DL161" s="55">
        <f t="shared" si="189"/>
        <v>0</v>
      </c>
      <c r="DM161" s="56">
        <f t="shared" si="189"/>
        <v>0</v>
      </c>
      <c r="DN161" s="57">
        <f t="shared" si="189"/>
        <v>0</v>
      </c>
      <c r="DO161" s="55">
        <f t="shared" si="186"/>
        <v>9623.08</v>
      </c>
      <c r="DP161" s="56">
        <f t="shared" si="148"/>
        <v>663636.52429999993</v>
      </c>
      <c r="DQ161" s="57">
        <f>DQ29+DQ45+DQ61+DQ77+DQ93+DQ109+DQ125+DQ141+DQ157</f>
        <v>673259.60429999989</v>
      </c>
    </row>
    <row r="162" spans="2:121" s="90" customFormat="1" ht="21.75" thickBot="1" x14ac:dyDescent="0.4">
      <c r="B162" s="183" t="s">
        <v>76</v>
      </c>
      <c r="C162" s="184"/>
      <c r="D162" s="184"/>
      <c r="E162" s="67">
        <f t="shared" ref="E162:AN162" ca="1" si="190">+E158+E142+E126+E110+E94+E78+E62+E46+E30</f>
        <v>2103760.7115384848</v>
      </c>
      <c r="F162" s="66">
        <f t="shared" ca="1" si="190"/>
        <v>942712.09155153262</v>
      </c>
      <c r="G162" s="68">
        <f t="shared" si="190"/>
        <v>3046472.8030900168</v>
      </c>
      <c r="H162" s="67">
        <f t="shared" si="190"/>
        <v>2369660.6710965703</v>
      </c>
      <c r="I162" s="66">
        <f t="shared" si="190"/>
        <v>861671.69129608106</v>
      </c>
      <c r="J162" s="68">
        <f t="shared" si="190"/>
        <v>1379763.9029326516</v>
      </c>
      <c r="K162" s="67">
        <f t="shared" si="190"/>
        <v>3675204.2962975027</v>
      </c>
      <c r="L162" s="66">
        <f t="shared" si="190"/>
        <v>1353279.5976637888</v>
      </c>
      <c r="M162" s="68">
        <f t="shared" si="190"/>
        <v>5028483.8939612908</v>
      </c>
      <c r="N162" s="67">
        <f t="shared" si="190"/>
        <v>3320772.092139977</v>
      </c>
      <c r="O162" s="66">
        <f t="shared" si="190"/>
        <v>7513549.8112724321</v>
      </c>
      <c r="P162" s="68">
        <f t="shared" si="190"/>
        <v>8404216.1834124085</v>
      </c>
      <c r="Q162" s="67">
        <f t="shared" si="190"/>
        <v>3435099.2993217516</v>
      </c>
      <c r="R162" s="66">
        <f t="shared" si="190"/>
        <v>4000758.7684711418</v>
      </c>
      <c r="S162" s="68">
        <f t="shared" si="190"/>
        <v>5594755.0357928928</v>
      </c>
      <c r="T162" s="67">
        <f t="shared" si="190"/>
        <v>2678420.3341969191</v>
      </c>
      <c r="U162" s="66">
        <f t="shared" si="190"/>
        <v>1246877.6856492946</v>
      </c>
      <c r="V162" s="68">
        <f t="shared" si="190"/>
        <v>1926198.8158462138</v>
      </c>
      <c r="W162" s="67">
        <f t="shared" si="190"/>
        <v>3067913.2963398914</v>
      </c>
      <c r="X162" s="66">
        <f t="shared" si="190"/>
        <v>1794206.5729765627</v>
      </c>
      <c r="Y162" s="68">
        <f t="shared" si="190"/>
        <v>4862119.869316454</v>
      </c>
      <c r="Z162" s="67">
        <f t="shared" si="190"/>
        <v>2925270.1010289309</v>
      </c>
      <c r="AA162" s="66">
        <f t="shared" si="190"/>
        <v>788991.64837365749</v>
      </c>
      <c r="AB162" s="68">
        <f t="shared" si="190"/>
        <v>3714261.7494025882</v>
      </c>
      <c r="AC162" s="67">
        <f t="shared" si="190"/>
        <v>3092538.3819380836</v>
      </c>
      <c r="AD162" s="66">
        <f t="shared" si="190"/>
        <v>1057020.0534764845</v>
      </c>
      <c r="AE162" s="68">
        <f t="shared" si="190"/>
        <v>4149558.4354145681</v>
      </c>
      <c r="AF162" s="67">
        <f t="shared" si="190"/>
        <v>2520557.4370441134</v>
      </c>
      <c r="AG162" s="66">
        <f t="shared" si="190"/>
        <v>1158083.1581544315</v>
      </c>
      <c r="AH162" s="68">
        <f t="shared" si="190"/>
        <v>3671783.4551985445</v>
      </c>
      <c r="AI162" s="67">
        <f t="shared" si="190"/>
        <v>2662942.0029184395</v>
      </c>
      <c r="AJ162" s="66">
        <f t="shared" si="190"/>
        <v>1977565.2416198885</v>
      </c>
      <c r="AK162" s="68">
        <f t="shared" si="190"/>
        <v>4640507.2445383277</v>
      </c>
      <c r="AL162" s="67">
        <f t="shared" si="190"/>
        <v>2947935.5479290844</v>
      </c>
      <c r="AM162" s="66">
        <f t="shared" si="190"/>
        <v>1193054.3497065092</v>
      </c>
      <c r="AN162" s="68">
        <f t="shared" si="190"/>
        <v>4140989.8976355945</v>
      </c>
      <c r="AO162" s="67">
        <f t="shared" ca="1" si="184"/>
        <v>34773574.17178975</v>
      </c>
      <c r="AP162" s="66">
        <f t="shared" ca="1" si="147"/>
        <v>23779007.338941801</v>
      </c>
      <c r="AQ162" s="68">
        <f>+AQ158+AQ142+AQ126+AQ110+AQ94+AQ78+AQ62+AQ46+AQ30</f>
        <v>56460265.311001554</v>
      </c>
      <c r="AR162" s="67">
        <f t="shared" ref="AR162:CA162" si="191">+AR158+AR142+AR126+AR110+AR94+AR78+AR62+AR46+AR30</f>
        <v>3543581.9546288005</v>
      </c>
      <c r="AS162" s="66">
        <f t="shared" si="191"/>
        <v>1389482.1091944999</v>
      </c>
      <c r="AT162" s="68">
        <f t="shared" si="191"/>
        <v>4386342.4435233008</v>
      </c>
      <c r="AU162" s="67">
        <f t="shared" si="191"/>
        <v>3223192.3460295522</v>
      </c>
      <c r="AV162" s="66">
        <f t="shared" si="191"/>
        <v>782880.89482199994</v>
      </c>
      <c r="AW162" s="68">
        <f t="shared" si="191"/>
        <v>4006073.2408515522</v>
      </c>
      <c r="AX162" s="67">
        <f t="shared" si="191"/>
        <v>3411234.6072379998</v>
      </c>
      <c r="AY162" s="66">
        <f t="shared" si="191"/>
        <v>1379949.8207908999</v>
      </c>
      <c r="AZ162" s="68">
        <f t="shared" si="191"/>
        <v>4791184.4280289002</v>
      </c>
      <c r="BA162" s="67">
        <f t="shared" si="191"/>
        <v>3319968.0261118007</v>
      </c>
      <c r="BB162" s="66">
        <f t="shared" si="191"/>
        <v>1414112.5285909998</v>
      </c>
      <c r="BC162" s="68">
        <f t="shared" si="191"/>
        <v>4734080.5547027998</v>
      </c>
      <c r="BD162" s="67">
        <f t="shared" si="191"/>
        <v>2720296.4209710001</v>
      </c>
      <c r="BE162" s="66">
        <f t="shared" si="191"/>
        <v>1192903.0689460998</v>
      </c>
      <c r="BF162" s="68">
        <f t="shared" si="191"/>
        <v>3913199.4899170995</v>
      </c>
      <c r="BG162" s="67">
        <f t="shared" si="191"/>
        <v>3140312.7416270399</v>
      </c>
      <c r="BH162" s="66">
        <f t="shared" si="191"/>
        <v>1367544.8678337787</v>
      </c>
      <c r="BI162" s="68">
        <f t="shared" si="191"/>
        <v>4507857.6094608186</v>
      </c>
      <c r="BJ162" s="67">
        <f t="shared" si="191"/>
        <v>3269089.8587477002</v>
      </c>
      <c r="BK162" s="66">
        <f t="shared" si="191"/>
        <v>961966.47967416269</v>
      </c>
      <c r="BL162" s="68">
        <f t="shared" si="191"/>
        <v>4544956.8859218629</v>
      </c>
      <c r="BM162" s="67">
        <f t="shared" si="191"/>
        <v>2623645.7101965342</v>
      </c>
      <c r="BN162" s="66">
        <f t="shared" si="191"/>
        <v>1930648.980944</v>
      </c>
      <c r="BO162" s="68">
        <f t="shared" si="191"/>
        <v>4554294.6911405344</v>
      </c>
      <c r="BP162" s="67">
        <f t="shared" si="191"/>
        <v>1695591.1013623001</v>
      </c>
      <c r="BQ162" s="66">
        <f t="shared" si="191"/>
        <v>3701360.8544917786</v>
      </c>
      <c r="BR162" s="68">
        <f t="shared" si="191"/>
        <v>5396951.9558540778</v>
      </c>
      <c r="BS162" s="67">
        <f t="shared" si="191"/>
        <v>3089526.5532918624</v>
      </c>
      <c r="BT162" s="66">
        <f t="shared" si="191"/>
        <v>2561396.3339203787</v>
      </c>
      <c r="BU162" s="68">
        <f t="shared" si="191"/>
        <v>5650922.887212242</v>
      </c>
      <c r="BV162" s="67">
        <f t="shared" si="191"/>
        <v>3360896.4387889998</v>
      </c>
      <c r="BW162" s="66">
        <f t="shared" si="191"/>
        <v>1544542.6851150002</v>
      </c>
      <c r="BX162" s="68">
        <f t="shared" si="191"/>
        <v>4905439.1239039991</v>
      </c>
      <c r="BY162" s="67">
        <f t="shared" si="191"/>
        <v>2833523.314402</v>
      </c>
      <c r="BZ162" s="66">
        <f t="shared" si="191"/>
        <v>1249724.1397901999</v>
      </c>
      <c r="CA162" s="68">
        <f t="shared" si="191"/>
        <v>4083247.4541922007</v>
      </c>
      <c r="CB162" s="67">
        <f t="shared" si="173"/>
        <v>36230859.073395588</v>
      </c>
      <c r="CC162" s="66">
        <f t="shared" si="173"/>
        <v>19476512.764113799</v>
      </c>
      <c r="CD162" s="68">
        <f>+CD158+CD142+CD126+CD110+CD94+CD78+CD62+CD46+CD30</f>
        <v>55474550.764709383</v>
      </c>
      <c r="CE162" s="67">
        <f t="shared" ref="CE162:DN162" si="192">+CE158+CE142+CE126+CE110+CE94+CE78+CE62+CE46+CE30</f>
        <v>2500213.951691221</v>
      </c>
      <c r="CF162" s="66">
        <f t="shared" si="192"/>
        <v>1190069.9371124997</v>
      </c>
      <c r="CG162" s="68">
        <f t="shared" si="192"/>
        <v>3690283.8888037209</v>
      </c>
      <c r="CH162" s="67">
        <f t="shared" si="192"/>
        <v>3241701.4612085</v>
      </c>
      <c r="CI162" s="66">
        <f t="shared" si="192"/>
        <v>1291857.5503934301</v>
      </c>
      <c r="CJ162" s="68">
        <f t="shared" si="192"/>
        <v>4533559.0116019296</v>
      </c>
      <c r="CK162" s="67">
        <f t="shared" si="192"/>
        <v>2800929.2213575998</v>
      </c>
      <c r="CL162" s="66">
        <f t="shared" si="192"/>
        <v>2570837.7196960296</v>
      </c>
      <c r="CM162" s="68">
        <f t="shared" si="192"/>
        <v>5371766.9410536299</v>
      </c>
      <c r="CN162" s="67">
        <f t="shared" si="192"/>
        <v>3610061.7785894</v>
      </c>
      <c r="CO162" s="66">
        <f t="shared" si="192"/>
        <v>1589340.8922711001</v>
      </c>
      <c r="CP162" s="68">
        <f t="shared" si="192"/>
        <v>5199402.6708605001</v>
      </c>
      <c r="CQ162" s="67">
        <f t="shared" si="192"/>
        <v>3881516.7363125393</v>
      </c>
      <c r="CR162" s="66">
        <f t="shared" si="192"/>
        <v>1051054.5497862601</v>
      </c>
      <c r="CS162" s="68">
        <f t="shared" si="192"/>
        <v>4932571.2860988006</v>
      </c>
      <c r="CT162" s="67">
        <f t="shared" si="192"/>
        <v>0</v>
      </c>
      <c r="CU162" s="66">
        <f t="shared" si="192"/>
        <v>0</v>
      </c>
      <c r="CV162" s="68">
        <f t="shared" si="192"/>
        <v>0</v>
      </c>
      <c r="CW162" s="67">
        <f t="shared" si="192"/>
        <v>0</v>
      </c>
      <c r="CX162" s="66">
        <f t="shared" si="192"/>
        <v>0</v>
      </c>
      <c r="CY162" s="68">
        <f t="shared" si="192"/>
        <v>0</v>
      </c>
      <c r="CZ162" s="67">
        <f t="shared" si="192"/>
        <v>0</v>
      </c>
      <c r="DA162" s="66">
        <f t="shared" si="192"/>
        <v>0</v>
      </c>
      <c r="DB162" s="68">
        <f t="shared" si="192"/>
        <v>0</v>
      </c>
      <c r="DC162" s="67">
        <f t="shared" si="192"/>
        <v>0</v>
      </c>
      <c r="DD162" s="66">
        <f t="shared" si="192"/>
        <v>0</v>
      </c>
      <c r="DE162" s="68">
        <f t="shared" si="192"/>
        <v>0</v>
      </c>
      <c r="DF162" s="67">
        <f t="shared" si="192"/>
        <v>0</v>
      </c>
      <c r="DG162" s="66">
        <f t="shared" si="192"/>
        <v>0</v>
      </c>
      <c r="DH162" s="68">
        <f t="shared" si="192"/>
        <v>0</v>
      </c>
      <c r="DI162" s="67">
        <f t="shared" si="192"/>
        <v>0</v>
      </c>
      <c r="DJ162" s="66">
        <f t="shared" si="192"/>
        <v>0</v>
      </c>
      <c r="DK162" s="68">
        <f t="shared" si="192"/>
        <v>0</v>
      </c>
      <c r="DL162" s="67">
        <f t="shared" si="192"/>
        <v>0</v>
      </c>
      <c r="DM162" s="66">
        <f t="shared" si="192"/>
        <v>0</v>
      </c>
      <c r="DN162" s="68">
        <f t="shared" si="192"/>
        <v>0</v>
      </c>
      <c r="DO162" s="67">
        <f t="shared" si="186"/>
        <v>16034423.14915926</v>
      </c>
      <c r="DP162" s="66">
        <f t="shared" si="148"/>
        <v>7693160.6492593195</v>
      </c>
      <c r="DQ162" s="68">
        <f>+DQ158+DQ142+DQ126+DQ110+DQ94+DQ78+DQ62+DQ46+DQ30</f>
        <v>23727583.798418581</v>
      </c>
    </row>
    <row r="163" spans="2:121" x14ac:dyDescent="0.25">
      <c r="B163" s="181" t="s">
        <v>77</v>
      </c>
      <c r="C163" s="173" t="s">
        <v>36</v>
      </c>
      <c r="D163" s="86" t="s">
        <v>48</v>
      </c>
      <c r="E163" s="43"/>
      <c r="F163" s="38"/>
      <c r="G163" s="44"/>
      <c r="H163" s="43"/>
      <c r="I163" s="38"/>
      <c r="J163" s="44"/>
      <c r="K163" s="43"/>
      <c r="L163" s="38"/>
      <c r="M163" s="44"/>
      <c r="N163" s="43"/>
      <c r="O163" s="38"/>
      <c r="P163" s="44"/>
      <c r="Q163" s="43"/>
      <c r="R163" s="38"/>
      <c r="S163" s="44"/>
      <c r="T163" s="43"/>
      <c r="U163" s="38"/>
      <c r="V163" s="44"/>
      <c r="W163" s="43"/>
      <c r="X163" s="38"/>
      <c r="Y163" s="44"/>
      <c r="Z163" s="43"/>
      <c r="AA163" s="38"/>
      <c r="AB163" s="44"/>
      <c r="AC163" s="43"/>
      <c r="AD163" s="38"/>
      <c r="AE163" s="44"/>
      <c r="AF163" s="43"/>
      <c r="AG163" s="38"/>
      <c r="AH163" s="44"/>
      <c r="AI163" s="43"/>
      <c r="AJ163" s="38"/>
      <c r="AK163" s="44"/>
      <c r="AL163" s="43"/>
      <c r="AM163" s="38"/>
      <c r="AN163" s="44"/>
      <c r="AO163" s="43">
        <f t="shared" si="184"/>
        <v>0</v>
      </c>
      <c r="AP163" s="38">
        <f t="shared" si="147"/>
        <v>0</v>
      </c>
      <c r="AQ163" s="44"/>
      <c r="AR163" s="43"/>
      <c r="AS163" s="38"/>
      <c r="AT163" s="44"/>
      <c r="AU163" s="43"/>
      <c r="AV163" s="38"/>
      <c r="AW163" s="44"/>
      <c r="AX163" s="43"/>
      <c r="AY163" s="38"/>
      <c r="AZ163" s="44"/>
      <c r="BA163" s="43"/>
      <c r="BB163" s="38"/>
      <c r="BC163" s="44"/>
      <c r="BD163" s="43"/>
      <c r="BE163" s="38"/>
      <c r="BF163" s="44"/>
      <c r="BG163" s="43"/>
      <c r="BH163" s="38"/>
      <c r="BI163" s="44"/>
      <c r="BJ163" s="43"/>
      <c r="BK163" s="38"/>
      <c r="BL163" s="44"/>
      <c r="BM163" s="43"/>
      <c r="BN163" s="38"/>
      <c r="BO163" s="44"/>
      <c r="BP163" s="43"/>
      <c r="BQ163" s="38"/>
      <c r="BR163" s="44"/>
      <c r="BS163" s="43"/>
      <c r="BT163" s="38"/>
      <c r="BU163" s="44"/>
      <c r="BV163" s="43"/>
      <c r="BW163" s="38"/>
      <c r="BX163" s="44"/>
      <c r="BY163" s="43"/>
      <c r="BZ163" s="38"/>
      <c r="CA163" s="44"/>
      <c r="CB163" s="43">
        <f t="shared" si="173"/>
        <v>0</v>
      </c>
      <c r="CC163" s="38">
        <f t="shared" si="173"/>
        <v>0</v>
      </c>
      <c r="CD163" s="44"/>
      <c r="CE163" s="43"/>
      <c r="CF163" s="38"/>
      <c r="CG163" s="44"/>
      <c r="CH163" s="43"/>
      <c r="CI163" s="38"/>
      <c r="CJ163" s="44"/>
      <c r="CK163" s="43"/>
      <c r="CL163" s="38"/>
      <c r="CM163" s="44"/>
      <c r="CN163" s="43"/>
      <c r="CO163" s="38"/>
      <c r="CP163" s="44"/>
      <c r="CQ163" s="43"/>
      <c r="CR163" s="38"/>
      <c r="CS163" s="44"/>
      <c r="CT163" s="43"/>
      <c r="CU163" s="38"/>
      <c r="CV163" s="44"/>
      <c r="CW163" s="43"/>
      <c r="CX163" s="38"/>
      <c r="CY163" s="44"/>
      <c r="CZ163" s="43"/>
      <c r="DA163" s="38"/>
      <c r="DB163" s="44"/>
      <c r="DC163" s="43"/>
      <c r="DD163" s="38"/>
      <c r="DE163" s="44"/>
      <c r="DF163" s="43"/>
      <c r="DG163" s="38"/>
      <c r="DH163" s="44"/>
      <c r="DI163" s="43"/>
      <c r="DJ163" s="38"/>
      <c r="DK163" s="44"/>
      <c r="DL163" s="43"/>
      <c r="DM163" s="38"/>
      <c r="DN163" s="44"/>
      <c r="DO163" s="43">
        <f t="shared" si="186"/>
        <v>0</v>
      </c>
      <c r="DP163" s="38">
        <f t="shared" si="148"/>
        <v>0</v>
      </c>
      <c r="DQ163" s="44"/>
    </row>
    <row r="164" spans="2:121" x14ac:dyDescent="0.25">
      <c r="B164" s="182"/>
      <c r="C164" s="174"/>
      <c r="D164" s="79" t="s">
        <v>49</v>
      </c>
      <c r="E164" s="33">
        <v>1056</v>
      </c>
      <c r="F164" s="39"/>
      <c r="G164" s="36">
        <f t="shared" ref="G164:G166" si="193">SUM(E164:F164)</f>
        <v>1056</v>
      </c>
      <c r="H164" s="33">
        <v>545.70992366412213</v>
      </c>
      <c r="I164" s="39"/>
      <c r="J164" s="36">
        <f>SUM(H165,I164)</f>
        <v>3094</v>
      </c>
      <c r="K164" s="33">
        <v>1266</v>
      </c>
      <c r="L164" s="39"/>
      <c r="M164" s="36">
        <f>SUM(K165,L164)</f>
        <v>1810</v>
      </c>
      <c r="N164" s="33">
        <v>192</v>
      </c>
      <c r="O164" s="39"/>
      <c r="P164" s="36">
        <f>SUM(N165,O164)</f>
        <v>5034</v>
      </c>
      <c r="Q164" s="33">
        <v>640</v>
      </c>
      <c r="R164" s="39"/>
      <c r="S164" s="36">
        <f>SUM(Q165,R164)</f>
        <v>864</v>
      </c>
      <c r="T164" s="33">
        <v>1579</v>
      </c>
      <c r="U164" s="39"/>
      <c r="V164" s="36">
        <f>SUM(T165,U164)</f>
        <v>1212</v>
      </c>
      <c r="W164" s="33">
        <v>2048</v>
      </c>
      <c r="X164" s="39"/>
      <c r="Y164" s="36">
        <f>SUM(W165,X164)</f>
        <v>2078.6717557251905</v>
      </c>
      <c r="Z164" s="33">
        <v>2502.7328244274809</v>
      </c>
      <c r="AA164" s="39"/>
      <c r="AB164" s="36">
        <f>SUM(Z164,AA164)</f>
        <v>2502.7328244274809</v>
      </c>
      <c r="AC164" s="33">
        <v>285</v>
      </c>
      <c r="AD164" s="39"/>
      <c r="AE164" s="36">
        <f>SUM(AC164,AD164)</f>
        <v>285</v>
      </c>
      <c r="AF164" s="33">
        <v>3412</v>
      </c>
      <c r="AG164" s="39"/>
      <c r="AH164" s="36">
        <f>SUM(AF164,AG164)</f>
        <v>3412</v>
      </c>
      <c r="AI164" s="33">
        <v>1542</v>
      </c>
      <c r="AJ164" s="39"/>
      <c r="AK164" s="36">
        <f>SUM(AI164,AJ164)</f>
        <v>1542</v>
      </c>
      <c r="AL164" s="33">
        <v>4948</v>
      </c>
      <c r="AM164" s="39"/>
      <c r="AN164" s="36">
        <f>SUM(AL164,AM164)</f>
        <v>4948</v>
      </c>
      <c r="AO164" s="33">
        <f t="shared" si="184"/>
        <v>20016.442748091606</v>
      </c>
      <c r="AP164" s="39">
        <f t="shared" si="147"/>
        <v>0</v>
      </c>
      <c r="AQ164" s="36">
        <f>SUM(AO164,AP164)</f>
        <v>20016.442748091606</v>
      </c>
      <c r="AR164" s="33">
        <v>1728</v>
      </c>
      <c r="AS164" s="39"/>
      <c r="AT164" s="36">
        <f>SUM(AR164,AS164)</f>
        <v>1728</v>
      </c>
      <c r="AU164" s="33">
        <v>4052</v>
      </c>
      <c r="AV164" s="39"/>
      <c r="AW164" s="36">
        <f>SUM(AU164,AV164)</f>
        <v>4052</v>
      </c>
      <c r="AX164" s="33">
        <v>554</v>
      </c>
      <c r="AY164" s="39"/>
      <c r="AZ164" s="36">
        <f>SUM(AX164,AY164)</f>
        <v>554</v>
      </c>
      <c r="BA164" s="33">
        <v>1685</v>
      </c>
      <c r="BB164" s="39"/>
      <c r="BC164" s="36">
        <f>SUM(BA164,BB164)</f>
        <v>1685</v>
      </c>
      <c r="BD164" s="33">
        <v>1306</v>
      </c>
      <c r="BE164" s="39"/>
      <c r="BF164" s="36">
        <f>SUM(BD164,BE164)</f>
        <v>1306</v>
      </c>
      <c r="BG164" s="33">
        <v>1688</v>
      </c>
      <c r="BH164" s="39"/>
      <c r="BI164" s="36">
        <f>SUM(BG164,BH164)</f>
        <v>1688</v>
      </c>
      <c r="BJ164" s="33">
        <v>1537</v>
      </c>
      <c r="BK164" s="39"/>
      <c r="BL164" s="36">
        <f>SUM(BJ164,BK164)</f>
        <v>1537</v>
      </c>
      <c r="BM164" s="33">
        <v>426</v>
      </c>
      <c r="BN164" s="39"/>
      <c r="BO164" s="36">
        <f>SUM(BM164,BN164)</f>
        <v>426</v>
      </c>
      <c r="BP164" s="33">
        <v>1157</v>
      </c>
      <c r="BQ164" s="39"/>
      <c r="BR164" s="36">
        <f>SUM(BP164,BQ164)</f>
        <v>1157</v>
      </c>
      <c r="BS164" s="33">
        <v>880</v>
      </c>
      <c r="BT164" s="39"/>
      <c r="BU164" s="36">
        <f>SUM(BS164,BT164)</f>
        <v>880</v>
      </c>
      <c r="BV164" s="33"/>
      <c r="BW164" s="39"/>
      <c r="BX164" s="36">
        <f>SUM(BV164,BW164)</f>
        <v>0</v>
      </c>
      <c r="BY164" s="33">
        <v>676</v>
      </c>
      <c r="BZ164" s="39"/>
      <c r="CA164" s="36">
        <f>SUM(BY164,BZ164)</f>
        <v>676</v>
      </c>
      <c r="CB164" s="33">
        <f t="shared" si="173"/>
        <v>15689</v>
      </c>
      <c r="CC164" s="39">
        <f t="shared" si="173"/>
        <v>0</v>
      </c>
      <c r="CD164" s="36">
        <f>SUM(CB164,CC164)</f>
        <v>15689</v>
      </c>
      <c r="CE164" s="33">
        <v>756</v>
      </c>
      <c r="CF164" s="39">
        <v>0</v>
      </c>
      <c r="CG164" s="36">
        <f>SUM(CE164,CF164)</f>
        <v>756</v>
      </c>
      <c r="CH164" s="33">
        <v>0</v>
      </c>
      <c r="CI164" s="39">
        <v>0</v>
      </c>
      <c r="CJ164" s="36">
        <f>SUM(CH164,CI164)</f>
        <v>0</v>
      </c>
      <c r="CK164" s="33">
        <v>0</v>
      </c>
      <c r="CL164" s="39">
        <v>0</v>
      </c>
      <c r="CM164" s="36">
        <f>SUM(CK164,CL164)</f>
        <v>0</v>
      </c>
      <c r="CN164" s="33">
        <v>0</v>
      </c>
      <c r="CO164" s="39">
        <v>0</v>
      </c>
      <c r="CP164" s="36">
        <f>SUM(CN164,CO164)</f>
        <v>0</v>
      </c>
      <c r="CQ164" s="33">
        <v>0</v>
      </c>
      <c r="CR164" s="39">
        <v>0</v>
      </c>
      <c r="CS164" s="36">
        <f>SUM(CQ164,CR164)</f>
        <v>0</v>
      </c>
      <c r="CT164" s="33"/>
      <c r="CU164" s="39"/>
      <c r="CV164" s="36"/>
      <c r="CW164" s="33"/>
      <c r="CX164" s="39"/>
      <c r="CY164" s="36"/>
      <c r="CZ164" s="33"/>
      <c r="DA164" s="39"/>
      <c r="DB164" s="36"/>
      <c r="DC164" s="33"/>
      <c r="DD164" s="39"/>
      <c r="DE164" s="36"/>
      <c r="DF164" s="33"/>
      <c r="DG164" s="39"/>
      <c r="DH164" s="36"/>
      <c r="DI164" s="33"/>
      <c r="DJ164" s="39"/>
      <c r="DK164" s="36"/>
      <c r="DL164" s="33"/>
      <c r="DM164" s="39"/>
      <c r="DN164" s="36"/>
      <c r="DO164" s="33">
        <f t="shared" si="186"/>
        <v>756</v>
      </c>
      <c r="DP164" s="39">
        <f t="shared" si="148"/>
        <v>0</v>
      </c>
      <c r="DQ164" s="36">
        <f>SUM(DO164,DP164)</f>
        <v>756</v>
      </c>
    </row>
    <row r="165" spans="2:121" x14ac:dyDescent="0.25">
      <c r="B165" s="182"/>
      <c r="C165" s="174"/>
      <c r="D165" s="79" t="s">
        <v>50</v>
      </c>
      <c r="E165" s="52">
        <v>2534.5038167938942</v>
      </c>
      <c r="F165" s="35">
        <v>5109</v>
      </c>
      <c r="G165" s="36">
        <f t="shared" si="193"/>
        <v>7643.5038167938947</v>
      </c>
      <c r="H165" s="52">
        <v>3094</v>
      </c>
      <c r="I165" s="35"/>
      <c r="J165" s="36">
        <f>SUM(H165,I165)</f>
        <v>3094</v>
      </c>
      <c r="K165" s="52">
        <v>1810</v>
      </c>
      <c r="L165" s="35"/>
      <c r="M165" s="36">
        <f>SUM(K165,L165)</f>
        <v>1810</v>
      </c>
      <c r="N165" s="52">
        <v>5034</v>
      </c>
      <c r="O165" s="35"/>
      <c r="P165" s="36">
        <f>SUM(N165,O165)</f>
        <v>5034</v>
      </c>
      <c r="Q165" s="52">
        <v>864</v>
      </c>
      <c r="R165" s="35"/>
      <c r="S165" s="36">
        <f>SUM(Q165,R165)</f>
        <v>864</v>
      </c>
      <c r="T165" s="52">
        <v>1212</v>
      </c>
      <c r="U165" s="35"/>
      <c r="V165" s="36">
        <f>SUM(T165,U165)</f>
        <v>1212</v>
      </c>
      <c r="W165" s="52">
        <v>2078.6717557251905</v>
      </c>
      <c r="X165" s="35"/>
      <c r="Y165" s="36">
        <f>SUM(W165,X165)</f>
        <v>2078.6717557251905</v>
      </c>
      <c r="Z165" s="52">
        <v>1447</v>
      </c>
      <c r="AA165" s="35"/>
      <c r="AB165" s="36">
        <f>SUM(Z165,AA165)</f>
        <v>1447</v>
      </c>
      <c r="AC165" s="52">
        <v>3894</v>
      </c>
      <c r="AD165" s="35"/>
      <c r="AE165" s="36">
        <f>SUM(AC165,AD165)</f>
        <v>3894</v>
      </c>
      <c r="AF165" s="52">
        <v>2351.9770992366412</v>
      </c>
      <c r="AG165" s="35">
        <v>3259</v>
      </c>
      <c r="AH165" s="36">
        <f>SUM(AF165,AG165)</f>
        <v>5610.9770992366412</v>
      </c>
      <c r="AI165" s="52">
        <v>1586.503816793894</v>
      </c>
      <c r="AJ165" s="35"/>
      <c r="AK165" s="36">
        <f>SUM(AI165,AJ165)</f>
        <v>1586.503816793894</v>
      </c>
      <c r="AL165" s="52">
        <v>1762</v>
      </c>
      <c r="AM165" s="35"/>
      <c r="AN165" s="36">
        <f>SUM(AL165,AM165)</f>
        <v>1762</v>
      </c>
      <c r="AO165" s="52">
        <f t="shared" si="184"/>
        <v>27668.656488549623</v>
      </c>
      <c r="AP165" s="35">
        <f t="shared" si="147"/>
        <v>8368</v>
      </c>
      <c r="AQ165" s="36">
        <f>SUM(AO165,AP165)</f>
        <v>36036.656488549619</v>
      </c>
      <c r="AR165" s="52">
        <v>1505.503817</v>
      </c>
      <c r="AS165" s="35"/>
      <c r="AT165" s="36">
        <f>SUM(AR165,AS165)</f>
        <v>1505.503817</v>
      </c>
      <c r="AU165" s="52">
        <v>309</v>
      </c>
      <c r="AV165" s="35"/>
      <c r="AW165" s="36">
        <f>SUM(AU165,AV165)</f>
        <v>309</v>
      </c>
      <c r="AX165" s="52">
        <v>114.503816793894</v>
      </c>
      <c r="AY165" s="35">
        <v>4687.558</v>
      </c>
      <c r="AZ165" s="36">
        <f>SUM(AX165,AY165)</f>
        <v>4802.0618167938937</v>
      </c>
      <c r="BA165" s="52">
        <v>210</v>
      </c>
      <c r="BB165" s="35"/>
      <c r="BC165" s="36">
        <f>SUM(BA165,BB165)</f>
        <v>210</v>
      </c>
      <c r="BD165" s="52">
        <v>905</v>
      </c>
      <c r="BE165" s="35"/>
      <c r="BF165" s="36">
        <f>SUM(BD165,BE165)</f>
        <v>905</v>
      </c>
      <c r="BG165" s="52"/>
      <c r="BH165" s="35"/>
      <c r="BI165" s="36">
        <f>SUM(BG165,BH165)</f>
        <v>0</v>
      </c>
      <c r="BJ165" s="52"/>
      <c r="BK165" s="35">
        <v>2548.4</v>
      </c>
      <c r="BL165" s="36">
        <f>SUM(BJ165,BK165)</f>
        <v>2548.4</v>
      </c>
      <c r="BM165" s="52">
        <v>280</v>
      </c>
      <c r="BN165" s="35">
        <v>3733</v>
      </c>
      <c r="BO165" s="36">
        <f>SUM(BM165,BN165)</f>
        <v>4013</v>
      </c>
      <c r="BP165" s="52"/>
      <c r="BQ165" s="35"/>
      <c r="BR165" s="36">
        <f>SUM(BP165,BQ165)</f>
        <v>0</v>
      </c>
      <c r="BS165" s="52">
        <v>260</v>
      </c>
      <c r="BT165" s="35"/>
      <c r="BU165" s="36">
        <f>SUM(BS165,BT165)</f>
        <v>260</v>
      </c>
      <c r="BV165" s="52"/>
      <c r="BW165" s="35"/>
      <c r="BX165" s="36">
        <f>SUM(BV165,BW165)</f>
        <v>0</v>
      </c>
      <c r="BY165" s="52">
        <v>338.87022899999999</v>
      </c>
      <c r="BZ165" s="35"/>
      <c r="CA165" s="36">
        <f>SUM(BY165,BZ165)</f>
        <v>338.87022899999999</v>
      </c>
      <c r="CB165" s="52">
        <f t="shared" si="173"/>
        <v>3922.8778627938941</v>
      </c>
      <c r="CC165" s="35">
        <f t="shared" si="173"/>
        <v>10968.958000000001</v>
      </c>
      <c r="CD165" s="36">
        <f>SUM(CB165,CC165)</f>
        <v>14891.835862793894</v>
      </c>
      <c r="CE165" s="52">
        <v>848</v>
      </c>
      <c r="CF165" s="35">
        <v>0</v>
      </c>
      <c r="CG165" s="36">
        <f t="shared" ref="CG165:CG166" si="194">SUM(CE165,CF165)</f>
        <v>848</v>
      </c>
      <c r="CH165" s="52">
        <v>708</v>
      </c>
      <c r="CI165" s="35">
        <v>1993.5</v>
      </c>
      <c r="CJ165" s="36">
        <f>SUM(CH165,CI165)</f>
        <v>2701.5</v>
      </c>
      <c r="CK165" s="52">
        <v>0</v>
      </c>
      <c r="CL165" s="35">
        <v>0</v>
      </c>
      <c r="CM165" s="36">
        <f>SUM(CK165,CL165)</f>
        <v>0</v>
      </c>
      <c r="CN165" s="52">
        <v>0</v>
      </c>
      <c r="CO165" s="35">
        <v>0</v>
      </c>
      <c r="CP165" s="36">
        <f>SUM(CN165,CO165)</f>
        <v>0</v>
      </c>
      <c r="CQ165" s="52">
        <v>0</v>
      </c>
      <c r="CR165" s="35">
        <v>2044</v>
      </c>
      <c r="CS165" s="36">
        <f>SUM(CQ165,CR165)</f>
        <v>2044</v>
      </c>
      <c r="CT165" s="52"/>
      <c r="CU165" s="35"/>
      <c r="CV165" s="36"/>
      <c r="CW165" s="52"/>
      <c r="CX165" s="35"/>
      <c r="CY165" s="36"/>
      <c r="CZ165" s="52"/>
      <c r="DA165" s="35"/>
      <c r="DB165" s="36"/>
      <c r="DC165" s="52"/>
      <c r="DD165" s="35"/>
      <c r="DE165" s="36"/>
      <c r="DF165" s="52"/>
      <c r="DG165" s="35"/>
      <c r="DH165" s="36"/>
      <c r="DI165" s="52"/>
      <c r="DJ165" s="35"/>
      <c r="DK165" s="36"/>
      <c r="DL165" s="52"/>
      <c r="DM165" s="35"/>
      <c r="DN165" s="36"/>
      <c r="DO165" s="52">
        <f t="shared" si="186"/>
        <v>1556</v>
      </c>
      <c r="DP165" s="35">
        <f t="shared" si="148"/>
        <v>4037.5</v>
      </c>
      <c r="DQ165" s="36">
        <f>SUM(DO165,DP165)</f>
        <v>5593.5</v>
      </c>
    </row>
    <row r="166" spans="2:121" x14ac:dyDescent="0.25">
      <c r="B166" s="182"/>
      <c r="C166" s="174"/>
      <c r="D166" s="79" t="s">
        <v>51</v>
      </c>
      <c r="E166" s="37">
        <v>12731.740458015298</v>
      </c>
      <c r="F166" s="38">
        <v>198030</v>
      </c>
      <c r="G166" s="36">
        <f t="shared" si="193"/>
        <v>210761.74045801529</v>
      </c>
      <c r="H166" s="37">
        <v>12086.867938931313</v>
      </c>
      <c r="I166" s="38">
        <v>21758.465</v>
      </c>
      <c r="J166" s="36">
        <v>0</v>
      </c>
      <c r="K166" s="37">
        <v>4608.7099236641479</v>
      </c>
      <c r="L166" s="38">
        <v>187334.5140458016</v>
      </c>
      <c r="M166" s="36">
        <f>SUM(K166:L166)</f>
        <v>191943.22396946573</v>
      </c>
      <c r="N166" s="37">
        <v>4317.3358778626234</v>
      </c>
      <c r="O166" s="38">
        <v>111118</v>
      </c>
      <c r="P166" s="36">
        <f t="shared" ref="P166" si="195">SUM(N166:O166)</f>
        <v>115435.33587786263</v>
      </c>
      <c r="Q166" s="37">
        <v>7609.0246641221775</v>
      </c>
      <c r="R166" s="38">
        <v>116633.4561832061</v>
      </c>
      <c r="S166" s="36">
        <f t="shared" ref="S166" si="196">SUM(Q166:R166)</f>
        <v>124242.48084732828</v>
      </c>
      <c r="T166" s="37">
        <v>6554.18</v>
      </c>
      <c r="U166" s="38">
        <v>90880.735000000001</v>
      </c>
      <c r="V166" s="36">
        <f t="shared" ref="V166" si="197">SUM(T166:U166)</f>
        <v>97434.915000000008</v>
      </c>
      <c r="W166" s="37">
        <v>6479.82</v>
      </c>
      <c r="X166" s="38">
        <v>86843.459496183204</v>
      </c>
      <c r="Y166" s="36">
        <f t="shared" ref="Y166" si="198">SUM(W166:X166)</f>
        <v>93323.279496183211</v>
      </c>
      <c r="Z166" s="37">
        <v>6518.85</v>
      </c>
      <c r="AA166" s="38"/>
      <c r="AB166" s="36">
        <f>SUM(Z166,AA166)</f>
        <v>6518.85</v>
      </c>
      <c r="AC166" s="37">
        <v>16349.63</v>
      </c>
      <c r="AD166" s="38">
        <v>22156.266822285495</v>
      </c>
      <c r="AE166" s="36">
        <f>SUM(AC166,AD166)</f>
        <v>38505.896822285496</v>
      </c>
      <c r="AF166" s="37">
        <v>7663.8</v>
      </c>
      <c r="AG166" s="38">
        <v>28304.995419847448</v>
      </c>
      <c r="AH166" s="36">
        <f>SUM(AF166,AG166)</f>
        <v>35968.795419847447</v>
      </c>
      <c r="AI166" s="37">
        <v>21386.69</v>
      </c>
      <c r="AJ166" s="38">
        <v>33717.230534351373</v>
      </c>
      <c r="AK166" s="36">
        <f>SUM(AI166,AJ166)</f>
        <v>55103.920534351375</v>
      </c>
      <c r="AL166" s="37">
        <v>8611.2175572519573</v>
      </c>
      <c r="AM166" s="38">
        <v>4700.9618320610698</v>
      </c>
      <c r="AN166" s="36">
        <f>SUM(AL166,AM166)</f>
        <v>13312.179389313027</v>
      </c>
      <c r="AO166" s="37">
        <f t="shared" si="184"/>
        <v>114917.86641984753</v>
      </c>
      <c r="AP166" s="38">
        <f t="shared" si="147"/>
        <v>901478.0843337361</v>
      </c>
      <c r="AQ166" s="36">
        <f>SUM(AO166,AP166)</f>
        <v>1016395.9507535836</v>
      </c>
      <c r="AR166" s="37">
        <v>17487.632819999999</v>
      </c>
      <c r="AS166" s="38"/>
      <c r="AT166" s="36">
        <f>SUM(AR166,AS166)</f>
        <v>17487.632819999999</v>
      </c>
      <c r="AU166" s="37">
        <v>25177.183000000001</v>
      </c>
      <c r="AV166" s="38"/>
      <c r="AW166" s="36">
        <f>SUM(AU166,AV166)</f>
        <v>25177.183000000001</v>
      </c>
      <c r="AX166" s="37">
        <v>41343.067089999997</v>
      </c>
      <c r="AY166" s="38">
        <v>1377.0931129999999</v>
      </c>
      <c r="AZ166" s="36">
        <f>SUM(AX166,AY166)</f>
        <v>42720.160202999999</v>
      </c>
      <c r="BA166" s="37">
        <v>25982.487590000001</v>
      </c>
      <c r="BB166" s="38">
        <v>21252.124680000001</v>
      </c>
      <c r="BC166" s="36">
        <f>SUM(BA166,BB166)</f>
        <v>47234.612269999998</v>
      </c>
      <c r="BD166" s="37">
        <v>14851.26348</v>
      </c>
      <c r="BE166" s="38">
        <v>15017.522720000001</v>
      </c>
      <c r="BF166" s="36">
        <f>SUM(BD166,BE166)</f>
        <v>29868.786200000002</v>
      </c>
      <c r="BG166" s="37">
        <v>41237.72739</v>
      </c>
      <c r="BH166" s="38">
        <v>76.335877859999997</v>
      </c>
      <c r="BI166" s="36">
        <f>SUM(BG166,BH166)</f>
        <v>41314.063267860001</v>
      </c>
      <c r="BJ166" s="37">
        <v>13743.137860000001</v>
      </c>
      <c r="BK166" s="38">
        <v>15119.66504</v>
      </c>
      <c r="BL166" s="36">
        <f>SUM(BJ166,BK166)</f>
        <v>28862.802900000002</v>
      </c>
      <c r="BM166" s="37">
        <v>7171.3053440000003</v>
      </c>
      <c r="BN166" s="38"/>
      <c r="BO166" s="36">
        <f>SUM(BM166,BN166)</f>
        <v>7171.3053440000003</v>
      </c>
      <c r="BP166" s="37">
        <v>6577.4541980000004</v>
      </c>
      <c r="BQ166" s="38"/>
      <c r="BR166" s="36">
        <f>SUM(BP166,BQ166)</f>
        <v>6577.4541980000004</v>
      </c>
      <c r="BS166" s="37">
        <v>37317.041980000002</v>
      </c>
      <c r="BT166" s="38">
        <v>4401.4351150000002</v>
      </c>
      <c r="BU166" s="36">
        <f>SUM(BS166,BT166)</f>
        <v>41718.477095000002</v>
      </c>
      <c r="BV166" s="37">
        <v>57955.589919999999</v>
      </c>
      <c r="BW166" s="38">
        <v>3096.652</v>
      </c>
      <c r="BX166" s="36">
        <f>SUM(BV166,BW166)</f>
        <v>61052.24192</v>
      </c>
      <c r="BY166" s="37">
        <v>33649.660309999999</v>
      </c>
      <c r="BZ166" s="38"/>
      <c r="CA166" s="36">
        <f>SUM(BY166,BZ166)</f>
        <v>33649.660309999999</v>
      </c>
      <c r="CB166" s="37">
        <f t="shared" si="173"/>
        <v>322493.55098200002</v>
      </c>
      <c r="CC166" s="38">
        <f t="shared" si="173"/>
        <v>60340.82854586</v>
      </c>
      <c r="CD166" s="36">
        <f>SUM(CB166,CC166)</f>
        <v>382834.37952786003</v>
      </c>
      <c r="CE166" s="37">
        <v>3986.6259540000001</v>
      </c>
      <c r="CF166" s="38">
        <v>1300</v>
      </c>
      <c r="CG166" s="36">
        <f t="shared" si="194"/>
        <v>5286.6259540000001</v>
      </c>
      <c r="CH166" s="37">
        <v>8313.7977100000007</v>
      </c>
      <c r="CI166" s="38">
        <v>0</v>
      </c>
      <c r="CJ166" s="36">
        <f>SUM(CH166,CI166)</f>
        <v>8313.7977100000007</v>
      </c>
      <c r="CK166" s="37">
        <v>7354.4783550000002</v>
      </c>
      <c r="CL166" s="38">
        <v>12.62290076</v>
      </c>
      <c r="CM166" s="36">
        <f>SUM(CK166,CL166)</f>
        <v>7367.1012557600006</v>
      </c>
      <c r="CN166" s="37">
        <v>6953.2175569999999</v>
      </c>
      <c r="CO166" s="38">
        <v>34832.553440000003</v>
      </c>
      <c r="CP166" s="36">
        <f>SUM(CN166,CO166)</f>
        <v>41785.770997</v>
      </c>
      <c r="CQ166" s="37">
        <v>508.39694659999998</v>
      </c>
      <c r="CR166" s="38">
        <v>131.7862595</v>
      </c>
      <c r="CS166" s="36">
        <f>SUM(CQ166,CR166)</f>
        <v>640.18320610000001</v>
      </c>
      <c r="CT166" s="37"/>
      <c r="CU166" s="38"/>
      <c r="CV166" s="36"/>
      <c r="CW166" s="37"/>
      <c r="CX166" s="38"/>
      <c r="CY166" s="36"/>
      <c r="CZ166" s="37"/>
      <c r="DA166" s="38"/>
      <c r="DB166" s="36"/>
      <c r="DC166" s="37"/>
      <c r="DD166" s="38"/>
      <c r="DE166" s="36"/>
      <c r="DF166" s="37"/>
      <c r="DG166" s="38"/>
      <c r="DH166" s="36"/>
      <c r="DI166" s="37"/>
      <c r="DJ166" s="38"/>
      <c r="DK166" s="36"/>
      <c r="DL166" s="37"/>
      <c r="DM166" s="38"/>
      <c r="DN166" s="36"/>
      <c r="DO166" s="37">
        <f t="shared" si="186"/>
        <v>27116.516522600003</v>
      </c>
      <c r="DP166" s="38">
        <f t="shared" si="148"/>
        <v>36276.962600259998</v>
      </c>
      <c r="DQ166" s="36">
        <f>SUM(DO166,DP166)</f>
        <v>63393.479122860001</v>
      </c>
    </row>
    <row r="167" spans="2:121" x14ac:dyDescent="0.25">
      <c r="B167" s="182"/>
      <c r="C167" s="174"/>
      <c r="D167" s="80" t="s">
        <v>52</v>
      </c>
      <c r="E167" s="40">
        <f>+SUM(E164:E166)</f>
        <v>16322.244274809193</v>
      </c>
      <c r="F167" s="41">
        <f>+SUM(F164:F166)</f>
        <v>203139</v>
      </c>
      <c r="G167" s="42">
        <f>SUM(G164:G166)</f>
        <v>219461.2442748092</v>
      </c>
      <c r="H167" s="40">
        <f>+SUM(H164:H166)</f>
        <v>15726.577862595435</v>
      </c>
      <c r="I167" s="41">
        <f>+SUM(I164:I166)</f>
        <v>21758.465</v>
      </c>
      <c r="J167" s="42">
        <f>SUM(J164:J166)</f>
        <v>6188</v>
      </c>
      <c r="K167" s="40">
        <f>+SUM(K164:K166)</f>
        <v>7684.7099236641479</v>
      </c>
      <c r="L167" s="41">
        <f>+SUM(L164:L166)</f>
        <v>187334.5140458016</v>
      </c>
      <c r="M167" s="42">
        <f>SUM(M164:M166)</f>
        <v>195563.22396946573</v>
      </c>
      <c r="N167" s="40">
        <f>+SUM(N164:N166)</f>
        <v>9543.3358778626243</v>
      </c>
      <c r="O167" s="41">
        <f>+SUM(O164:O166)</f>
        <v>111118</v>
      </c>
      <c r="P167" s="42">
        <f>SUM(P164:P166)</f>
        <v>125503.33587786263</v>
      </c>
      <c r="Q167" s="40">
        <f>+SUM(Q164:Q166)</f>
        <v>9113.0246641221784</v>
      </c>
      <c r="R167" s="41">
        <f>+SUM(R164:R166)</f>
        <v>116633.4561832061</v>
      </c>
      <c r="S167" s="42">
        <f>SUM(S164:S166)</f>
        <v>125970.48084732828</v>
      </c>
      <c r="T167" s="40">
        <f>+SUM(T164:T166)</f>
        <v>9345.18</v>
      </c>
      <c r="U167" s="41">
        <f>+SUM(U164:U166)</f>
        <v>90880.735000000001</v>
      </c>
      <c r="V167" s="42">
        <f>SUM(V164:V166)</f>
        <v>99858.915000000008</v>
      </c>
      <c r="W167" s="40">
        <f>+SUM(W164:W166)</f>
        <v>10606.49175572519</v>
      </c>
      <c r="X167" s="41">
        <f>+SUM(X164:X166)</f>
        <v>86843.459496183204</v>
      </c>
      <c r="Y167" s="42">
        <f>SUM(Y164:Y166)</f>
        <v>97480.623007633592</v>
      </c>
      <c r="Z167" s="40">
        <f>+SUM(Z164:Z166)</f>
        <v>10468.582824427482</v>
      </c>
      <c r="AA167" s="41">
        <f>+SUM(AA164:AA166)</f>
        <v>0</v>
      </c>
      <c r="AB167" s="42">
        <f>SUM(AB164:AB166)</f>
        <v>10468.582824427482</v>
      </c>
      <c r="AC167" s="40">
        <f>+SUM(AC164:AC166)</f>
        <v>20528.629999999997</v>
      </c>
      <c r="AD167" s="41">
        <f>+SUM(AD164:AD166)</f>
        <v>22156.266822285495</v>
      </c>
      <c r="AE167" s="42">
        <f>SUM(AE164:AE166)</f>
        <v>42684.896822285496</v>
      </c>
      <c r="AF167" s="40">
        <f>+SUM(AF164:AF166)</f>
        <v>13427.777099236642</v>
      </c>
      <c r="AG167" s="41">
        <f>+SUM(AG164:AG166)</f>
        <v>31563.995419847448</v>
      </c>
      <c r="AH167" s="42">
        <f>SUM(AH164:AH166)</f>
        <v>44991.772519084087</v>
      </c>
      <c r="AI167" s="40">
        <f>+SUM(AI164:AI166)</f>
        <v>24515.193816793893</v>
      </c>
      <c r="AJ167" s="41">
        <f>+SUM(AJ164:AJ166)</f>
        <v>33717.230534351373</v>
      </c>
      <c r="AK167" s="42">
        <f>SUM(AK164:AK166)</f>
        <v>58232.424351145266</v>
      </c>
      <c r="AL167" s="40">
        <f>+SUM(AL164:AL166)</f>
        <v>15321.217557251957</v>
      </c>
      <c r="AM167" s="41">
        <f>+SUM(AM164:AM166)</f>
        <v>4700.9618320610698</v>
      </c>
      <c r="AN167" s="42">
        <f>SUM(AN164:AN166)</f>
        <v>20022.179389313027</v>
      </c>
      <c r="AO167" s="40">
        <f t="shared" si="184"/>
        <v>162602.96565648876</v>
      </c>
      <c r="AP167" s="41">
        <f t="shared" si="147"/>
        <v>909846.0843337361</v>
      </c>
      <c r="AQ167" s="42">
        <f>SUM(AQ164:AQ166)</f>
        <v>1072449.0499902249</v>
      </c>
      <c r="AR167" s="40">
        <f>+SUM(AR164:AR166)</f>
        <v>20721.136637</v>
      </c>
      <c r="AS167" s="41">
        <f>+SUM(AS164:AS166)</f>
        <v>0</v>
      </c>
      <c r="AT167" s="42">
        <f>SUM(AT164:AT166)</f>
        <v>20721.136637</v>
      </c>
      <c r="AU167" s="40">
        <f>+SUM(AU164:AU166)</f>
        <v>29538.183000000001</v>
      </c>
      <c r="AV167" s="41">
        <f>+SUM(AV164:AV166)</f>
        <v>0</v>
      </c>
      <c r="AW167" s="42">
        <f>SUM(AW164:AW166)</f>
        <v>29538.183000000001</v>
      </c>
      <c r="AX167" s="40">
        <f>+SUM(AX164:AX166)</f>
        <v>42011.570906793888</v>
      </c>
      <c r="AY167" s="41">
        <f>+SUM(AY164:AY166)</f>
        <v>6064.6511129999999</v>
      </c>
      <c r="AZ167" s="42">
        <f>SUM(AZ164:AZ166)</f>
        <v>48076.222019793895</v>
      </c>
      <c r="BA167" s="40">
        <f>+SUM(BA164:BA166)</f>
        <v>27877.487590000001</v>
      </c>
      <c r="BB167" s="41">
        <f>+SUM(BB164:BB166)</f>
        <v>21252.124680000001</v>
      </c>
      <c r="BC167" s="42">
        <f>SUM(BC164:BC166)</f>
        <v>49129.612269999998</v>
      </c>
      <c r="BD167" s="40">
        <f>+SUM(BD164:BD166)</f>
        <v>17062.263480000001</v>
      </c>
      <c r="BE167" s="41">
        <f>+SUM(BE164:BE166)</f>
        <v>15017.522720000001</v>
      </c>
      <c r="BF167" s="42">
        <f>SUM(BF164:BF166)</f>
        <v>32079.786200000002</v>
      </c>
      <c r="BG167" s="40">
        <f>+SUM(BG164:BG166)</f>
        <v>42925.72739</v>
      </c>
      <c r="BH167" s="41">
        <f>+SUM(BH164:BH166)</f>
        <v>76.335877859999997</v>
      </c>
      <c r="BI167" s="42">
        <f>SUM(BI164:BI166)</f>
        <v>43002.063267860001</v>
      </c>
      <c r="BJ167" s="40">
        <f>+SUM(BJ164:BJ166)</f>
        <v>15280.137860000001</v>
      </c>
      <c r="BK167" s="41">
        <f>+SUM(BK164:BK166)</f>
        <v>17668.065040000001</v>
      </c>
      <c r="BL167" s="42">
        <f>SUM(BL164:BL166)</f>
        <v>32948.202900000004</v>
      </c>
      <c r="BM167" s="40">
        <f>+SUM(BM164:BM166)</f>
        <v>7877.3053440000003</v>
      </c>
      <c r="BN167" s="41">
        <f>+SUM(BN164:BN166)</f>
        <v>3733</v>
      </c>
      <c r="BO167" s="42">
        <f>SUM(BO164:BO166)</f>
        <v>11610.305344</v>
      </c>
      <c r="BP167" s="40">
        <f>+SUM(BP164:BP166)</f>
        <v>7734.4541980000004</v>
      </c>
      <c r="BQ167" s="41">
        <f>+SUM(BQ164:BQ166)</f>
        <v>0</v>
      </c>
      <c r="BR167" s="42">
        <f>SUM(BR164:BR166)</f>
        <v>7734.4541980000004</v>
      </c>
      <c r="BS167" s="40">
        <f>+SUM(BS164:BS166)</f>
        <v>38457.041980000002</v>
      </c>
      <c r="BT167" s="41">
        <f>+SUM(BT164:BT166)</f>
        <v>4401.4351150000002</v>
      </c>
      <c r="BU167" s="42">
        <f>SUM(BU164:BU166)</f>
        <v>42858.477095000002</v>
      </c>
      <c r="BV167" s="40">
        <f>+SUM(BV164:BV166)</f>
        <v>57955.589919999999</v>
      </c>
      <c r="BW167" s="41">
        <f>+SUM(BW164:BW166)</f>
        <v>3096.652</v>
      </c>
      <c r="BX167" s="42">
        <f>SUM(BX164:BX166)</f>
        <v>61052.24192</v>
      </c>
      <c r="BY167" s="40">
        <f>+SUM(BY164:BY166)</f>
        <v>34664.530538999999</v>
      </c>
      <c r="BZ167" s="41">
        <f>+SUM(BZ164:BZ166)</f>
        <v>0</v>
      </c>
      <c r="CA167" s="42">
        <f>SUM(CA164:CA166)</f>
        <v>34664.530538999999</v>
      </c>
      <c r="CB167" s="40">
        <f t="shared" si="173"/>
        <v>342105.42884479387</v>
      </c>
      <c r="CC167" s="41">
        <f t="shared" si="173"/>
        <v>71309.786545859999</v>
      </c>
      <c r="CD167" s="42">
        <f>SUM(CD164:CD166)</f>
        <v>413415.21539065393</v>
      </c>
      <c r="CE167" s="40">
        <f>+SUM(CE164:CE166)</f>
        <v>5590.6259540000001</v>
      </c>
      <c r="CF167" s="41">
        <f>+SUM(CF164:CF166)</f>
        <v>1300</v>
      </c>
      <c r="CG167" s="42">
        <f>SUM(CG164:CG166)</f>
        <v>6890.6259540000001</v>
      </c>
      <c r="CH167" s="40">
        <f t="shared" ref="CH167:CP167" si="199">+SUM(CH164:CH166)</f>
        <v>9021.7977100000007</v>
      </c>
      <c r="CI167" s="41">
        <f t="shared" si="199"/>
        <v>1993.5</v>
      </c>
      <c r="CJ167" s="42">
        <f t="shared" si="199"/>
        <v>11015.297710000001</v>
      </c>
      <c r="CK167" s="40">
        <f t="shared" si="199"/>
        <v>7354.4783550000002</v>
      </c>
      <c r="CL167" s="41">
        <f t="shared" si="199"/>
        <v>12.62290076</v>
      </c>
      <c r="CM167" s="42">
        <f t="shared" si="199"/>
        <v>7367.1012557600006</v>
      </c>
      <c r="CN167" s="40">
        <f t="shared" si="199"/>
        <v>6953.2175569999999</v>
      </c>
      <c r="CO167" s="41">
        <f t="shared" si="199"/>
        <v>34832.553440000003</v>
      </c>
      <c r="CP167" s="42">
        <f t="shared" si="199"/>
        <v>41785.770997</v>
      </c>
      <c r="CQ167" s="40">
        <f>+SUM(CQ164:CQ166)</f>
        <v>508.39694659999998</v>
      </c>
      <c r="CR167" s="41">
        <f>+SUM(CR164:CR166)</f>
        <v>2175.7862595000001</v>
      </c>
      <c r="CS167" s="42">
        <f>SUM(CS164:CS166)</f>
        <v>2684.1832061</v>
      </c>
      <c r="CT167" s="40">
        <f>+SUM(CT164:CT166)</f>
        <v>0</v>
      </c>
      <c r="CU167" s="41">
        <f>+SUM(CU164:CU166)</f>
        <v>0</v>
      </c>
      <c r="CV167" s="42">
        <f>SUM(CV164:CV166)</f>
        <v>0</v>
      </c>
      <c r="CW167" s="40">
        <f>+SUM(CW164:CW166)</f>
        <v>0</v>
      </c>
      <c r="CX167" s="41">
        <f>+SUM(CX164:CX166)</f>
        <v>0</v>
      </c>
      <c r="CY167" s="42">
        <f>SUM(CY164:CY166)</f>
        <v>0</v>
      </c>
      <c r="CZ167" s="40">
        <f>+SUM(CZ164:CZ166)</f>
        <v>0</v>
      </c>
      <c r="DA167" s="41">
        <f>+SUM(DA164:DA166)</f>
        <v>0</v>
      </c>
      <c r="DB167" s="42">
        <f>SUM(DB164:DB166)</f>
        <v>0</v>
      </c>
      <c r="DC167" s="40">
        <f>+SUM(DC164:DC166)</f>
        <v>0</v>
      </c>
      <c r="DD167" s="41">
        <f>+SUM(DD164:DD166)</f>
        <v>0</v>
      </c>
      <c r="DE167" s="42">
        <f>SUM(DE164:DE166)</f>
        <v>0</v>
      </c>
      <c r="DF167" s="40">
        <f>+SUM(DF164:DF166)</f>
        <v>0</v>
      </c>
      <c r="DG167" s="41">
        <f>+SUM(DG164:DG166)</f>
        <v>0</v>
      </c>
      <c r="DH167" s="42">
        <f>SUM(DH164:DH166)</f>
        <v>0</v>
      </c>
      <c r="DI167" s="40">
        <f>+SUM(DI164:DI166)</f>
        <v>0</v>
      </c>
      <c r="DJ167" s="41">
        <f>+SUM(DJ164:DJ166)</f>
        <v>0</v>
      </c>
      <c r="DK167" s="42">
        <f>SUM(DK164:DK166)</f>
        <v>0</v>
      </c>
      <c r="DL167" s="40">
        <f>+SUM(DL164:DL166)</f>
        <v>0</v>
      </c>
      <c r="DM167" s="41">
        <f>+SUM(DM164:DM166)</f>
        <v>0</v>
      </c>
      <c r="DN167" s="42">
        <f>SUM(DN164:DN166)</f>
        <v>0</v>
      </c>
      <c r="DO167" s="40">
        <f t="shared" si="186"/>
        <v>29428.516522600003</v>
      </c>
      <c r="DP167" s="41">
        <f t="shared" si="148"/>
        <v>40314.462600259998</v>
      </c>
      <c r="DQ167" s="42">
        <f>SUM(DQ164:DQ166)</f>
        <v>69742.979122860008</v>
      </c>
    </row>
    <row r="168" spans="2:121" ht="14.45" customHeight="1" x14ac:dyDescent="0.25">
      <c r="B168" s="182"/>
      <c r="C168" s="174"/>
      <c r="D168" s="81" t="s">
        <v>53</v>
      </c>
      <c r="E168" s="43"/>
      <c r="F168" s="38"/>
      <c r="G168" s="44"/>
      <c r="H168" s="43"/>
      <c r="I168" s="38"/>
      <c r="J168" s="44"/>
      <c r="K168" s="43"/>
      <c r="L168" s="38"/>
      <c r="M168" s="44"/>
      <c r="N168" s="43"/>
      <c r="O168" s="38"/>
      <c r="P168" s="44"/>
      <c r="Q168" s="43"/>
      <c r="R168" s="38"/>
      <c r="S168" s="44"/>
      <c r="T168" s="43"/>
      <c r="U168" s="38"/>
      <c r="V168" s="44"/>
      <c r="W168" s="43"/>
      <c r="X168" s="38"/>
      <c r="Y168" s="44"/>
      <c r="Z168" s="43"/>
      <c r="AA168" s="38"/>
      <c r="AB168" s="44"/>
      <c r="AC168" s="43"/>
      <c r="AD168" s="38"/>
      <c r="AE168" s="44"/>
      <c r="AF168" s="43"/>
      <c r="AG168" s="38"/>
      <c r="AH168" s="44"/>
      <c r="AI168" s="43"/>
      <c r="AJ168" s="38"/>
      <c r="AK168" s="44"/>
      <c r="AL168" s="43"/>
      <c r="AM168" s="38"/>
      <c r="AN168" s="44"/>
      <c r="AO168" s="43">
        <f t="shared" si="184"/>
        <v>0</v>
      </c>
      <c r="AP168" s="38">
        <f t="shared" si="147"/>
        <v>0</v>
      </c>
      <c r="AQ168" s="44"/>
      <c r="AR168" s="43"/>
      <c r="AS168" s="38"/>
      <c r="AT168" s="44"/>
      <c r="AU168" s="43"/>
      <c r="AV168" s="38"/>
      <c r="AW168" s="44"/>
      <c r="AX168" s="43"/>
      <c r="AY168" s="38"/>
      <c r="AZ168" s="44"/>
      <c r="BA168" s="43"/>
      <c r="BB168" s="38"/>
      <c r="BC168" s="44"/>
      <c r="BD168" s="43"/>
      <c r="BE168" s="38"/>
      <c r="BF168" s="44"/>
      <c r="BG168" s="43"/>
      <c r="BH168" s="38"/>
      <c r="BI168" s="44"/>
      <c r="BJ168" s="43"/>
      <c r="BK168" s="38"/>
      <c r="BL168" s="44"/>
      <c r="BM168" s="43"/>
      <c r="BN168" s="38"/>
      <c r="BO168" s="44"/>
      <c r="BP168" s="43"/>
      <c r="BQ168" s="38"/>
      <c r="BR168" s="44"/>
      <c r="BS168" s="43"/>
      <c r="BT168" s="38"/>
      <c r="BU168" s="44"/>
      <c r="BV168" s="43"/>
      <c r="BW168" s="38"/>
      <c r="BX168" s="44"/>
      <c r="BY168" s="43"/>
      <c r="BZ168" s="38"/>
      <c r="CA168" s="44"/>
      <c r="CB168" s="43">
        <f t="shared" si="173"/>
        <v>0</v>
      </c>
      <c r="CC168" s="38">
        <f t="shared" si="173"/>
        <v>0</v>
      </c>
      <c r="CD168" s="44"/>
      <c r="CE168" s="43"/>
      <c r="CF168" s="38"/>
      <c r="CG168" s="44"/>
      <c r="CH168" s="43"/>
      <c r="CI168" s="38"/>
      <c r="CJ168" s="44"/>
      <c r="CK168" s="43"/>
      <c r="CL168" s="38"/>
      <c r="CM168" s="44"/>
      <c r="CN168" s="43"/>
      <c r="CO168" s="38"/>
      <c r="CP168" s="44"/>
      <c r="CQ168" s="43"/>
      <c r="CR168" s="38"/>
      <c r="CS168" s="44"/>
      <c r="CT168" s="43"/>
      <c r="CU168" s="38"/>
      <c r="CV168" s="44"/>
      <c r="CW168" s="43"/>
      <c r="CX168" s="38"/>
      <c r="CY168" s="44"/>
      <c r="CZ168" s="43"/>
      <c r="DA168" s="38"/>
      <c r="DB168" s="44"/>
      <c r="DC168" s="43"/>
      <c r="DD168" s="38"/>
      <c r="DE168" s="44"/>
      <c r="DF168" s="43"/>
      <c r="DG168" s="38"/>
      <c r="DH168" s="44"/>
      <c r="DI168" s="43"/>
      <c r="DJ168" s="38"/>
      <c r="DK168" s="44"/>
      <c r="DL168" s="43"/>
      <c r="DM168" s="38"/>
      <c r="DN168" s="44"/>
      <c r="DO168" s="43">
        <f t="shared" si="186"/>
        <v>0</v>
      </c>
      <c r="DP168" s="38">
        <f t="shared" si="148"/>
        <v>0</v>
      </c>
      <c r="DQ168" s="44"/>
    </row>
    <row r="169" spans="2:121" x14ac:dyDescent="0.25">
      <c r="B169" s="182"/>
      <c r="C169" s="174"/>
      <c r="D169" s="79" t="s">
        <v>54</v>
      </c>
      <c r="E169" s="33"/>
      <c r="F169" s="34"/>
      <c r="G169" s="36">
        <f t="shared" ref="G169:G173" si="200">SUM(E169:F169)</f>
        <v>0</v>
      </c>
      <c r="H169" s="33"/>
      <c r="I169" s="34"/>
      <c r="J169" s="36">
        <f>SUM(H169,I169)</f>
        <v>0</v>
      </c>
      <c r="K169" s="33"/>
      <c r="L169" s="34"/>
      <c r="M169" s="36">
        <f>SUM(K169,L169)</f>
        <v>0</v>
      </c>
      <c r="N169" s="33"/>
      <c r="O169" s="34"/>
      <c r="P169" s="36">
        <f>SUM(N169,O169)</f>
        <v>0</v>
      </c>
      <c r="Q169" s="33"/>
      <c r="R169" s="34"/>
      <c r="S169" s="36">
        <f>SUM(Q169,R169)</f>
        <v>0</v>
      </c>
      <c r="T169" s="33"/>
      <c r="U169" s="34">
        <v>625</v>
      </c>
      <c r="V169" s="36">
        <f>SUM(T169,U169)</f>
        <v>625</v>
      </c>
      <c r="W169" s="33"/>
      <c r="X169" s="34"/>
      <c r="Y169" s="36">
        <f>SUM(W169,X169)</f>
        <v>0</v>
      </c>
      <c r="Z169" s="33"/>
      <c r="AA169" s="34"/>
      <c r="AB169" s="36">
        <f>SUM(Z169,AA169)</f>
        <v>0</v>
      </c>
      <c r="AC169" s="33"/>
      <c r="AD169" s="34"/>
      <c r="AE169" s="36">
        <f>SUM(AC169,AD169)</f>
        <v>0</v>
      </c>
      <c r="AF169" s="33"/>
      <c r="AG169" s="34"/>
      <c r="AH169" s="36">
        <f>SUM(AF169,AG169)</f>
        <v>0</v>
      </c>
      <c r="AI169" s="33"/>
      <c r="AJ169" s="34"/>
      <c r="AK169" s="36">
        <f>SUM(AI169,AJ169)</f>
        <v>0</v>
      </c>
      <c r="AL169" s="33"/>
      <c r="AM169" s="34"/>
      <c r="AN169" s="36">
        <f>SUM(AL169,AM169)</f>
        <v>0</v>
      </c>
      <c r="AO169" s="33">
        <f t="shared" si="184"/>
        <v>0</v>
      </c>
      <c r="AP169" s="34">
        <f t="shared" si="147"/>
        <v>625</v>
      </c>
      <c r="AQ169" s="36">
        <f>SUM(AO169,AP169)</f>
        <v>625</v>
      </c>
      <c r="AR169" s="33"/>
      <c r="AS169" s="34"/>
      <c r="AT169" s="36">
        <f>SUM(AR169,AS169)</f>
        <v>0</v>
      </c>
      <c r="AU169" s="33"/>
      <c r="AV169" s="34"/>
      <c r="AW169" s="36">
        <f>SUM(AU169,AV169)</f>
        <v>0</v>
      </c>
      <c r="AX169" s="33"/>
      <c r="AY169" s="34"/>
      <c r="AZ169" s="36">
        <f>SUM(AX169,AY169)</f>
        <v>0</v>
      </c>
      <c r="BA169" s="33"/>
      <c r="BB169" s="34"/>
      <c r="BC169" s="36">
        <f>SUM(BA169,BB169)</f>
        <v>0</v>
      </c>
      <c r="BD169" s="33"/>
      <c r="BE169" s="34"/>
      <c r="BF169" s="36">
        <f>SUM(BD169,BE169)</f>
        <v>0</v>
      </c>
      <c r="BG169" s="33"/>
      <c r="BH169" s="34">
        <v>1332</v>
      </c>
      <c r="BI169" s="36">
        <f>SUM(BG169,BH169)</f>
        <v>1332</v>
      </c>
      <c r="BJ169" s="33"/>
      <c r="BK169" s="34"/>
      <c r="BL169" s="36">
        <f>SUM(BJ169,BK169)</f>
        <v>0</v>
      </c>
      <c r="BM169" s="33"/>
      <c r="BN169" s="34"/>
      <c r="BO169" s="36">
        <f>SUM(BM169,BN169)</f>
        <v>0</v>
      </c>
      <c r="BP169" s="33"/>
      <c r="BQ169" s="34"/>
      <c r="BR169" s="36">
        <f>SUM(BP169,BQ169)</f>
        <v>0</v>
      </c>
      <c r="BS169" s="33"/>
      <c r="BT169" s="34"/>
      <c r="BU169" s="36">
        <f>SUM(BS169,BT169)</f>
        <v>0</v>
      </c>
      <c r="BV169" s="33"/>
      <c r="BW169" s="34"/>
      <c r="BX169" s="36">
        <f>SUM(BV169,BW169)</f>
        <v>0</v>
      </c>
      <c r="BY169" s="33"/>
      <c r="BZ169" s="34"/>
      <c r="CA169" s="36">
        <f>SUM(BY169,BZ169)</f>
        <v>0</v>
      </c>
      <c r="CB169" s="33">
        <f t="shared" si="173"/>
        <v>0</v>
      </c>
      <c r="CC169" s="34">
        <f t="shared" si="173"/>
        <v>1332</v>
      </c>
      <c r="CD169" s="36">
        <f>SUM(CB169,CC169)</f>
        <v>1332</v>
      </c>
      <c r="CE169" s="33">
        <v>0</v>
      </c>
      <c r="CF169" s="34">
        <v>0</v>
      </c>
      <c r="CG169" s="36">
        <f>SUM(CE169,CF169)</f>
        <v>0</v>
      </c>
      <c r="CH169" s="33">
        <v>0</v>
      </c>
      <c r="CI169" s="34">
        <v>0</v>
      </c>
      <c r="CJ169" s="36">
        <f>SUM(CH169,CI169)</f>
        <v>0</v>
      </c>
      <c r="CK169" s="33">
        <v>0</v>
      </c>
      <c r="CL169" s="34">
        <v>0</v>
      </c>
      <c r="CM169" s="36">
        <f>SUM(CK169,CL169)</f>
        <v>0</v>
      </c>
      <c r="CN169" s="33">
        <v>0</v>
      </c>
      <c r="CO169" s="34">
        <v>0</v>
      </c>
      <c r="CP169" s="36">
        <f>SUM(CN169,CO169)</f>
        <v>0</v>
      </c>
      <c r="CQ169" s="33">
        <v>0</v>
      </c>
      <c r="CR169" s="34">
        <v>0</v>
      </c>
      <c r="CS169" s="36">
        <f>SUM(CQ169,CR169)</f>
        <v>0</v>
      </c>
      <c r="CT169" s="33"/>
      <c r="CU169" s="34"/>
      <c r="CV169" s="36"/>
      <c r="CW169" s="33"/>
      <c r="CX169" s="34"/>
      <c r="CY169" s="36"/>
      <c r="CZ169" s="33"/>
      <c r="DA169" s="34"/>
      <c r="DB169" s="36"/>
      <c r="DC169" s="33"/>
      <c r="DD169" s="34"/>
      <c r="DE169" s="36"/>
      <c r="DF169" s="33"/>
      <c r="DG169" s="34"/>
      <c r="DH169" s="36"/>
      <c r="DI169" s="33"/>
      <c r="DJ169" s="34"/>
      <c r="DK169" s="36"/>
      <c r="DL169" s="33"/>
      <c r="DM169" s="34"/>
      <c r="DN169" s="36"/>
      <c r="DO169" s="33">
        <f t="shared" si="186"/>
        <v>0</v>
      </c>
      <c r="DP169" s="34">
        <f t="shared" si="148"/>
        <v>0</v>
      </c>
      <c r="DQ169" s="36">
        <f>SUM(DO169,DP169)</f>
        <v>0</v>
      </c>
    </row>
    <row r="170" spans="2:121" x14ac:dyDescent="0.25">
      <c r="B170" s="182"/>
      <c r="C170" s="174"/>
      <c r="D170" s="79" t="s">
        <v>55</v>
      </c>
      <c r="E170" s="33"/>
      <c r="F170" s="34">
        <v>23354.416000000001</v>
      </c>
      <c r="G170" s="36">
        <f t="shared" si="200"/>
        <v>23354.416000000001</v>
      </c>
      <c r="H170" s="33">
        <v>996</v>
      </c>
      <c r="I170" s="34">
        <v>5353175.83</v>
      </c>
      <c r="J170" s="36">
        <f>SUM(H170,I170)</f>
        <v>5354171.83</v>
      </c>
      <c r="K170" s="33">
        <v>1</v>
      </c>
      <c r="L170" s="34">
        <v>26107.502784000004</v>
      </c>
      <c r="M170" s="36">
        <f>SUM(K170,L170)</f>
        <v>26108.502784000004</v>
      </c>
      <c r="N170" s="33">
        <v>1492.8009999999999</v>
      </c>
      <c r="O170" s="34">
        <v>48241.695</v>
      </c>
      <c r="P170" s="36">
        <f>SUM(N170,O170)</f>
        <v>49734.495999999999</v>
      </c>
      <c r="Q170" s="33">
        <v>504.721</v>
      </c>
      <c r="R170" s="34">
        <v>12257.355000000001</v>
      </c>
      <c r="S170" s="36">
        <f>SUM(Q170,R170)</f>
        <v>12762.076000000001</v>
      </c>
      <c r="T170" s="33"/>
      <c r="U170" s="34">
        <v>1133221.784</v>
      </c>
      <c r="V170" s="36">
        <f>SUM(T170,U170)</f>
        <v>1133221.784</v>
      </c>
      <c r="W170" s="33"/>
      <c r="X170" s="34">
        <v>26334.400000000001</v>
      </c>
      <c r="Y170" s="36">
        <f>SUM(W170,X170)</f>
        <v>26334.400000000001</v>
      </c>
      <c r="Z170" s="33">
        <v>997.58</v>
      </c>
      <c r="AA170" s="34">
        <v>34579.756000000001</v>
      </c>
      <c r="AB170" s="36">
        <f>SUM(Z170,AA170)</f>
        <v>35577.336000000003</v>
      </c>
      <c r="AC170" s="33"/>
      <c r="AD170" s="34">
        <v>55351.354000000007</v>
      </c>
      <c r="AE170" s="36">
        <f>SUM(AC170,AD170)</f>
        <v>55351.354000000007</v>
      </c>
      <c r="AF170" s="33"/>
      <c r="AG170" s="34">
        <v>21747.16</v>
      </c>
      <c r="AH170" s="36">
        <f>SUM(AF170,AG170)</f>
        <v>21747.16</v>
      </c>
      <c r="AI170" s="33">
        <v>1494</v>
      </c>
      <c r="AJ170" s="34">
        <v>19829.441999999999</v>
      </c>
      <c r="AK170" s="36">
        <f>SUM(AI170,AJ170)</f>
        <v>21323.441999999999</v>
      </c>
      <c r="AL170" s="33"/>
      <c r="AM170" s="34">
        <v>31587.395</v>
      </c>
      <c r="AN170" s="36">
        <f>SUM(AL170,AM170)</f>
        <v>31587.395</v>
      </c>
      <c r="AO170" s="33">
        <f t="shared" si="184"/>
        <v>5486.1019999999999</v>
      </c>
      <c r="AP170" s="34">
        <f t="shared" si="147"/>
        <v>6785788.089784001</v>
      </c>
      <c r="AQ170" s="36">
        <f>SUM(AO170,AP170)</f>
        <v>6791274.191784001</v>
      </c>
      <c r="AR170" s="33"/>
      <c r="AS170" s="34"/>
      <c r="AT170" s="36">
        <f>SUM(AR170,AS170)</f>
        <v>0</v>
      </c>
      <c r="AU170" s="33"/>
      <c r="AV170" s="34"/>
      <c r="AW170" s="36">
        <f>SUM(AU170,AV170)</f>
        <v>0</v>
      </c>
      <c r="AX170" s="33">
        <v>3994</v>
      </c>
      <c r="AY170" s="34">
        <v>35776.205000000002</v>
      </c>
      <c r="AZ170" s="36">
        <f>SUM(AX170,AY170)</f>
        <v>39770.205000000002</v>
      </c>
      <c r="BA170" s="33"/>
      <c r="BB170" s="34">
        <v>4229.3999999999996</v>
      </c>
      <c r="BC170" s="36">
        <f>SUM(BA170,BB170)</f>
        <v>4229.3999999999996</v>
      </c>
      <c r="BD170" s="33">
        <v>2600</v>
      </c>
      <c r="BE170" s="34">
        <v>28554.45</v>
      </c>
      <c r="BF170" s="36">
        <f>SUM(BD170,BE170)</f>
        <v>31154.45</v>
      </c>
      <c r="BG170" s="33">
        <v>2260.1469999999999</v>
      </c>
      <c r="BH170" s="34">
        <v>29712.721020000001</v>
      </c>
      <c r="BI170" s="36">
        <f>SUM(BG170,BH170)</f>
        <v>31972.868020000002</v>
      </c>
      <c r="BJ170" s="33">
        <v>2050.3029999999999</v>
      </c>
      <c r="BK170" s="34">
        <v>33657.199999999997</v>
      </c>
      <c r="BL170" s="36">
        <f>SUM(BJ170,BK170)</f>
        <v>35707.502999999997</v>
      </c>
      <c r="BM170" s="33"/>
      <c r="BN170" s="34">
        <v>29752.601999999999</v>
      </c>
      <c r="BO170" s="36">
        <f>SUM(BM170,BN170)</f>
        <v>29752.601999999999</v>
      </c>
      <c r="BP170" s="33"/>
      <c r="BQ170" s="34">
        <v>20363</v>
      </c>
      <c r="BR170" s="36">
        <f>SUM(BP170,BQ170)</f>
        <v>20363</v>
      </c>
      <c r="BS170" s="33"/>
      <c r="BT170" s="34">
        <v>29368.134999999998</v>
      </c>
      <c r="BU170" s="36">
        <f>SUM(BS170,BT170)</f>
        <v>29368.134999999998</v>
      </c>
      <c r="BV170" s="33"/>
      <c r="BW170" s="34">
        <v>16253.263999999999</v>
      </c>
      <c r="BX170" s="36">
        <f>SUM(BV170,BW170)</f>
        <v>16253.263999999999</v>
      </c>
      <c r="BY170" s="33">
        <v>2436</v>
      </c>
      <c r="BZ170" s="34"/>
      <c r="CA170" s="36">
        <f>SUM(BY170,BZ170)</f>
        <v>2436</v>
      </c>
      <c r="CB170" s="33">
        <f t="shared" si="173"/>
        <v>13340.45</v>
      </c>
      <c r="CC170" s="34">
        <f t="shared" si="173"/>
        <v>227666.97702000002</v>
      </c>
      <c r="CD170" s="36">
        <f>SUM(CB170,CC170)</f>
        <v>241007.42702000003</v>
      </c>
      <c r="CE170" s="33">
        <v>0</v>
      </c>
      <c r="CF170" s="34">
        <v>13537</v>
      </c>
      <c r="CG170" s="36">
        <f t="shared" ref="CG170:CG173" si="201">SUM(CE170,CF170)</f>
        <v>13537</v>
      </c>
      <c r="CH170" s="33">
        <v>0</v>
      </c>
      <c r="CI170" s="34">
        <v>32033.1</v>
      </c>
      <c r="CJ170" s="36">
        <f>SUM(CH170,CI170)</f>
        <v>32033.1</v>
      </c>
      <c r="CK170" s="33">
        <v>30</v>
      </c>
      <c r="CL170" s="34">
        <v>28817.072</v>
      </c>
      <c r="CM170" s="36">
        <f>SUM(CK170,CL170)</f>
        <v>28847.072</v>
      </c>
      <c r="CN170" s="33">
        <v>0</v>
      </c>
      <c r="CO170" s="34">
        <v>10680.1</v>
      </c>
      <c r="CP170" s="36">
        <f>SUM(CN170,CO170)</f>
        <v>10680.1</v>
      </c>
      <c r="CQ170" s="33">
        <v>0</v>
      </c>
      <c r="CR170" s="34">
        <v>32318.9</v>
      </c>
      <c r="CS170" s="36">
        <f>SUM(CQ170,CR170)</f>
        <v>32318.9</v>
      </c>
      <c r="CT170" s="33"/>
      <c r="CU170" s="34"/>
      <c r="CV170" s="36"/>
      <c r="CW170" s="33"/>
      <c r="CX170" s="34"/>
      <c r="CY170" s="36"/>
      <c r="CZ170" s="33"/>
      <c r="DA170" s="34"/>
      <c r="DB170" s="36"/>
      <c r="DC170" s="33"/>
      <c r="DD170" s="34"/>
      <c r="DE170" s="36"/>
      <c r="DF170" s="33"/>
      <c r="DG170" s="34"/>
      <c r="DH170" s="36"/>
      <c r="DI170" s="33"/>
      <c r="DJ170" s="34"/>
      <c r="DK170" s="36"/>
      <c r="DL170" s="33"/>
      <c r="DM170" s="34"/>
      <c r="DN170" s="36"/>
      <c r="DO170" s="33">
        <f t="shared" si="186"/>
        <v>30</v>
      </c>
      <c r="DP170" s="34">
        <f t="shared" si="148"/>
        <v>117386.17199999999</v>
      </c>
      <c r="DQ170" s="36">
        <f>SUM(DO170,DP170)</f>
        <v>117416.17199999999</v>
      </c>
    </row>
    <row r="171" spans="2:121" x14ac:dyDescent="0.25">
      <c r="B171" s="182"/>
      <c r="C171" s="174"/>
      <c r="D171" s="79" t="s">
        <v>56</v>
      </c>
      <c r="E171" s="33"/>
      <c r="F171" s="34"/>
      <c r="G171" s="36">
        <f t="shared" si="200"/>
        <v>0</v>
      </c>
      <c r="H171" s="33"/>
      <c r="I171" s="34">
        <v>1020039</v>
      </c>
      <c r="J171" s="36">
        <f>SUM(H171,I171)</f>
        <v>1020039</v>
      </c>
      <c r="K171" s="33">
        <v>0.71426900000000004</v>
      </c>
      <c r="L171" s="34">
        <v>1616.200527</v>
      </c>
      <c r="M171" s="36">
        <f>SUM(K171,L171)</f>
        <v>1616.914796</v>
      </c>
      <c r="N171" s="33"/>
      <c r="O171" s="34">
        <v>3044.3339999999998</v>
      </c>
      <c r="P171" s="36">
        <f>SUM(N171,O171)</f>
        <v>3044.3339999999998</v>
      </c>
      <c r="Q171" s="33"/>
      <c r="R171" s="34"/>
      <c r="S171" s="36">
        <f>SUM(Q171,R171)</f>
        <v>0</v>
      </c>
      <c r="T171" s="33"/>
      <c r="U171" s="34">
        <v>2389.9029999999998</v>
      </c>
      <c r="V171" s="36">
        <f>SUM(T171,U171)</f>
        <v>2389.9029999999998</v>
      </c>
      <c r="W171" s="33"/>
      <c r="X171" s="34">
        <v>5249.7</v>
      </c>
      <c r="Y171" s="36">
        <f>SUM(W171,X171)</f>
        <v>5249.7</v>
      </c>
      <c r="Z171" s="33"/>
      <c r="AA171" s="34">
        <v>3178.58</v>
      </c>
      <c r="AB171" s="36">
        <f>SUM(Z171,AA171)</f>
        <v>3178.58</v>
      </c>
      <c r="AC171" s="33"/>
      <c r="AD171" s="34">
        <v>4322.4589999999998</v>
      </c>
      <c r="AE171" s="36">
        <f>SUM(AC171,AD171)</f>
        <v>4322.4589999999998</v>
      </c>
      <c r="AF171" s="33"/>
      <c r="AG171" s="34">
        <v>2382</v>
      </c>
      <c r="AH171" s="36">
        <f>SUM(AF171,AG171)</f>
        <v>2382</v>
      </c>
      <c r="AI171" s="33"/>
      <c r="AJ171" s="34">
        <v>2041</v>
      </c>
      <c r="AK171" s="36">
        <f>SUM(AI171,AJ171)</f>
        <v>2041</v>
      </c>
      <c r="AL171" s="33"/>
      <c r="AM171" s="34"/>
      <c r="AN171" s="36">
        <f>SUM(AL171,AM171)</f>
        <v>0</v>
      </c>
      <c r="AO171" s="33">
        <f t="shared" si="184"/>
        <v>0.71426900000000004</v>
      </c>
      <c r="AP171" s="34">
        <f t="shared" si="147"/>
        <v>1044263.176527</v>
      </c>
      <c r="AQ171" s="36">
        <f>SUM(AO171,AP171)</f>
        <v>1044263.890796</v>
      </c>
      <c r="AR171" s="33"/>
      <c r="AS171" s="34"/>
      <c r="AT171" s="36">
        <f>SUM(AR171,AS171)</f>
        <v>0</v>
      </c>
      <c r="AU171" s="33"/>
      <c r="AV171" s="34"/>
      <c r="AW171" s="36">
        <f>SUM(AU171,AV171)</f>
        <v>0</v>
      </c>
      <c r="AX171" s="33"/>
      <c r="AY171" s="34"/>
      <c r="AZ171" s="36">
        <f>SUM(AX171,AY171)</f>
        <v>0</v>
      </c>
      <c r="BA171" s="33"/>
      <c r="BB171" s="34">
        <v>2978</v>
      </c>
      <c r="BC171" s="36">
        <f>SUM(BA171,BB171)</f>
        <v>2978</v>
      </c>
      <c r="BD171" s="33"/>
      <c r="BE171" s="34"/>
      <c r="BF171" s="36">
        <f>SUM(BD171,BE171)</f>
        <v>0</v>
      </c>
      <c r="BG171" s="33"/>
      <c r="BH171" s="34">
        <v>912.971</v>
      </c>
      <c r="BI171" s="36">
        <f>SUM(BG171,BH171)</f>
        <v>912.971</v>
      </c>
      <c r="BJ171" s="33">
        <v>999.98299999999995</v>
      </c>
      <c r="BK171" s="34"/>
      <c r="BL171" s="36">
        <f>SUM(BJ171,BK171)</f>
        <v>999.98299999999995</v>
      </c>
      <c r="BM171" s="33"/>
      <c r="BN171" s="34"/>
      <c r="BO171" s="36">
        <f>SUM(BM171,BN171)</f>
        <v>0</v>
      </c>
      <c r="BP171" s="33"/>
      <c r="BQ171" s="34">
        <v>3416</v>
      </c>
      <c r="BR171" s="36">
        <f>SUM(BP171,BQ171)</f>
        <v>3416</v>
      </c>
      <c r="BS171" s="33"/>
      <c r="BT171" s="34"/>
      <c r="BU171" s="36">
        <f>SUM(BS171,BT171)</f>
        <v>0</v>
      </c>
      <c r="BV171" s="33"/>
      <c r="BW171" s="34">
        <v>3233</v>
      </c>
      <c r="BX171" s="36">
        <f>SUM(BV171,BW171)</f>
        <v>3233</v>
      </c>
      <c r="BY171" s="33">
        <v>4399</v>
      </c>
      <c r="BZ171" s="34"/>
      <c r="CA171" s="36">
        <f>SUM(BY171,BZ171)</f>
        <v>4399</v>
      </c>
      <c r="CB171" s="33">
        <f t="shared" si="173"/>
        <v>5398.9830000000002</v>
      </c>
      <c r="CC171" s="34">
        <f t="shared" si="173"/>
        <v>10539.971</v>
      </c>
      <c r="CD171" s="36">
        <f>SUM(CB171,CC171)</f>
        <v>15938.954</v>
      </c>
      <c r="CE171" s="33">
        <v>0</v>
      </c>
      <c r="CF171" s="34">
        <v>2297</v>
      </c>
      <c r="CG171" s="36">
        <f t="shared" si="201"/>
        <v>2297</v>
      </c>
      <c r="CH171" s="33">
        <v>4032</v>
      </c>
      <c r="CI171" s="34">
        <v>3737</v>
      </c>
      <c r="CJ171" s="36">
        <f>SUM(CH171,CI171)</f>
        <v>7769</v>
      </c>
      <c r="CK171" s="33">
        <v>15.267175569999999</v>
      </c>
      <c r="CL171" s="34">
        <v>6507.6689999999999</v>
      </c>
      <c r="CM171" s="36">
        <f>SUM(CK171,CL171)</f>
        <v>6522.9361755700002</v>
      </c>
      <c r="CN171" s="33">
        <v>0</v>
      </c>
      <c r="CO171" s="34">
        <v>7376.3</v>
      </c>
      <c r="CP171" s="36">
        <f>SUM(CN171,CO171)</f>
        <v>7376.3</v>
      </c>
      <c r="CQ171" s="33">
        <v>0</v>
      </c>
      <c r="CR171" s="34">
        <v>5082.3</v>
      </c>
      <c r="CS171" s="36">
        <f>SUM(CQ171,CR171)</f>
        <v>5082.3</v>
      </c>
      <c r="CT171" s="33"/>
      <c r="CU171" s="34"/>
      <c r="CV171" s="36"/>
      <c r="CW171" s="33"/>
      <c r="CX171" s="34"/>
      <c r="CY171" s="36"/>
      <c r="CZ171" s="33"/>
      <c r="DA171" s="34"/>
      <c r="DB171" s="36"/>
      <c r="DC171" s="33"/>
      <c r="DD171" s="34"/>
      <c r="DE171" s="36"/>
      <c r="DF171" s="33"/>
      <c r="DG171" s="34"/>
      <c r="DH171" s="36"/>
      <c r="DI171" s="33"/>
      <c r="DJ171" s="34"/>
      <c r="DK171" s="36"/>
      <c r="DL171" s="33"/>
      <c r="DM171" s="34"/>
      <c r="DN171" s="36"/>
      <c r="DO171" s="33">
        <f t="shared" si="186"/>
        <v>4047.2671755699998</v>
      </c>
      <c r="DP171" s="34">
        <f t="shared" si="148"/>
        <v>25000.269</v>
      </c>
      <c r="DQ171" s="36">
        <f>SUM(DO171,DP171)</f>
        <v>29047.53617557</v>
      </c>
    </row>
    <row r="172" spans="2:121" x14ac:dyDescent="0.25">
      <c r="B172" s="182"/>
      <c r="C172" s="174"/>
      <c r="D172" s="79" t="s">
        <v>57</v>
      </c>
      <c r="E172" s="33"/>
      <c r="F172" s="34"/>
      <c r="G172" s="36">
        <f t="shared" si="200"/>
        <v>0</v>
      </c>
      <c r="H172" s="33"/>
      <c r="I172" s="34"/>
      <c r="J172" s="36">
        <f>SUM(H172,I172)</f>
        <v>0</v>
      </c>
      <c r="K172" s="33"/>
      <c r="L172" s="34"/>
      <c r="M172" s="36">
        <f>SUM(K172,L172)</f>
        <v>0</v>
      </c>
      <c r="N172" s="33"/>
      <c r="O172" s="34"/>
      <c r="P172" s="36">
        <f>SUM(N172,O172)</f>
        <v>0</v>
      </c>
      <c r="Q172" s="33"/>
      <c r="R172" s="34"/>
      <c r="S172" s="36">
        <f>SUM(Q172,R172)</f>
        <v>0</v>
      </c>
      <c r="T172" s="33"/>
      <c r="U172" s="34"/>
      <c r="V172" s="36">
        <f>SUM(T172,U172)</f>
        <v>0</v>
      </c>
      <c r="W172" s="33"/>
      <c r="X172" s="34"/>
      <c r="Y172" s="36">
        <f>SUM(W172,X172)</f>
        <v>0</v>
      </c>
      <c r="Z172" s="33"/>
      <c r="AA172" s="34"/>
      <c r="AB172" s="36">
        <f>SUM(Z172,AA172)</f>
        <v>0</v>
      </c>
      <c r="AC172" s="33"/>
      <c r="AD172" s="34"/>
      <c r="AE172" s="36">
        <f>SUM(AC172,AD172)</f>
        <v>0</v>
      </c>
      <c r="AF172" s="33"/>
      <c r="AG172" s="34"/>
      <c r="AH172" s="36">
        <f>SUM(AF172,AG172)</f>
        <v>0</v>
      </c>
      <c r="AI172" s="33"/>
      <c r="AJ172" s="34"/>
      <c r="AK172" s="36">
        <f>SUM(AI172,AJ172)</f>
        <v>0</v>
      </c>
      <c r="AL172" s="33"/>
      <c r="AM172" s="34"/>
      <c r="AN172" s="36">
        <f>SUM(AL172,AM172)</f>
        <v>0</v>
      </c>
      <c r="AO172" s="33">
        <f t="shared" si="184"/>
        <v>0</v>
      </c>
      <c r="AP172" s="34">
        <f t="shared" si="147"/>
        <v>0</v>
      </c>
      <c r="AQ172" s="36">
        <f>SUM(AO172,AP172)</f>
        <v>0</v>
      </c>
      <c r="AR172" s="33"/>
      <c r="AS172" s="34"/>
      <c r="AT172" s="36">
        <f>SUM(AR172,AS172)</f>
        <v>0</v>
      </c>
      <c r="AU172" s="33"/>
      <c r="AV172" s="34"/>
      <c r="AW172" s="36">
        <f>SUM(AU172,AV172)</f>
        <v>0</v>
      </c>
      <c r="AX172" s="33"/>
      <c r="AY172" s="34">
        <v>1105.3530000000001</v>
      </c>
      <c r="AZ172" s="36">
        <f>SUM(AX172,AY172)</f>
        <v>1105.3530000000001</v>
      </c>
      <c r="BA172" s="33"/>
      <c r="BB172" s="34"/>
      <c r="BC172" s="36">
        <f>SUM(BA172,BB172)</f>
        <v>0</v>
      </c>
      <c r="BD172" s="33"/>
      <c r="BE172" s="34"/>
      <c r="BF172" s="36">
        <f>SUM(BD172,BE172)</f>
        <v>0</v>
      </c>
      <c r="BG172" s="33"/>
      <c r="BH172" s="34"/>
      <c r="BI172" s="36">
        <f>SUM(BG172,BH172)</f>
        <v>0</v>
      </c>
      <c r="BJ172" s="33"/>
      <c r="BK172" s="34"/>
      <c r="BL172" s="36">
        <f>SUM(BJ172,BK172)</f>
        <v>0</v>
      </c>
      <c r="BM172" s="33"/>
      <c r="BN172" s="34"/>
      <c r="BO172" s="36">
        <f>SUM(BM172,BN172)</f>
        <v>0</v>
      </c>
      <c r="BP172" s="33"/>
      <c r="BQ172" s="34"/>
      <c r="BR172" s="36">
        <f>SUM(BP172,BQ172)</f>
        <v>0</v>
      </c>
      <c r="BS172" s="33"/>
      <c r="BT172" s="34"/>
      <c r="BU172" s="36">
        <f>SUM(BS172,BT172)</f>
        <v>0</v>
      </c>
      <c r="BV172" s="33"/>
      <c r="BW172" s="34"/>
      <c r="BX172" s="36">
        <f>SUM(BV172,BW172)</f>
        <v>0</v>
      </c>
      <c r="BY172" s="33"/>
      <c r="BZ172" s="34"/>
      <c r="CA172" s="36">
        <f>SUM(BY172,BZ172)</f>
        <v>0</v>
      </c>
      <c r="CB172" s="33">
        <f t="shared" si="173"/>
        <v>0</v>
      </c>
      <c r="CC172" s="34">
        <f t="shared" si="173"/>
        <v>1105.3530000000001</v>
      </c>
      <c r="CD172" s="36">
        <f>SUM(CB172,CC172)</f>
        <v>1105.3530000000001</v>
      </c>
      <c r="CE172" s="33">
        <v>0</v>
      </c>
      <c r="CF172" s="34">
        <v>0</v>
      </c>
      <c r="CG172" s="36">
        <f t="shared" si="201"/>
        <v>0</v>
      </c>
      <c r="CH172" s="33">
        <v>0</v>
      </c>
      <c r="CI172" s="34">
        <v>0</v>
      </c>
      <c r="CJ172" s="36">
        <f>SUM(CH172,CI172)</f>
        <v>0</v>
      </c>
      <c r="CK172" s="33">
        <v>0</v>
      </c>
      <c r="CL172" s="34">
        <v>0</v>
      </c>
      <c r="CM172" s="36">
        <f>SUM(CK172,CL172)</f>
        <v>0</v>
      </c>
      <c r="CN172" s="33">
        <v>0</v>
      </c>
      <c r="CO172" s="34">
        <v>0</v>
      </c>
      <c r="CP172" s="36">
        <f>SUM(CN172,CO172)</f>
        <v>0</v>
      </c>
      <c r="CQ172" s="33">
        <v>0</v>
      </c>
      <c r="CR172" s="34">
        <v>0</v>
      </c>
      <c r="CS172" s="36">
        <f>SUM(CQ172,CR172)</f>
        <v>0</v>
      </c>
      <c r="CT172" s="33"/>
      <c r="CU172" s="34"/>
      <c r="CV172" s="36"/>
      <c r="CW172" s="33"/>
      <c r="CX172" s="34"/>
      <c r="CY172" s="36"/>
      <c r="CZ172" s="33"/>
      <c r="DA172" s="34"/>
      <c r="DB172" s="36"/>
      <c r="DC172" s="33"/>
      <c r="DD172" s="34"/>
      <c r="DE172" s="36"/>
      <c r="DF172" s="33"/>
      <c r="DG172" s="34"/>
      <c r="DH172" s="36"/>
      <c r="DI172" s="33"/>
      <c r="DJ172" s="34"/>
      <c r="DK172" s="36"/>
      <c r="DL172" s="33"/>
      <c r="DM172" s="34"/>
      <c r="DN172" s="36"/>
      <c r="DO172" s="33">
        <f t="shared" si="186"/>
        <v>0</v>
      </c>
      <c r="DP172" s="34">
        <f t="shared" si="148"/>
        <v>0</v>
      </c>
      <c r="DQ172" s="36">
        <f>SUM(DO172,DP172)</f>
        <v>0</v>
      </c>
    </row>
    <row r="173" spans="2:121" x14ac:dyDescent="0.25">
      <c r="B173" s="182"/>
      <c r="C173" s="174"/>
      <c r="D173" s="79" t="s">
        <v>58</v>
      </c>
      <c r="E173" s="33"/>
      <c r="F173" s="34"/>
      <c r="G173" s="36">
        <f t="shared" si="200"/>
        <v>0</v>
      </c>
      <c r="H173" s="33"/>
      <c r="I173" s="34"/>
      <c r="J173" s="36">
        <v>0</v>
      </c>
      <c r="K173" s="33"/>
      <c r="L173" s="34"/>
      <c r="M173" s="36">
        <f>SUM(K173,L173)</f>
        <v>0</v>
      </c>
      <c r="N173" s="33"/>
      <c r="O173" s="34"/>
      <c r="P173" s="36">
        <v>0</v>
      </c>
      <c r="Q173" s="33"/>
      <c r="R173" s="34"/>
      <c r="S173" s="36">
        <f>SUM(Q173,R173)</f>
        <v>0</v>
      </c>
      <c r="T173" s="33"/>
      <c r="U173" s="34"/>
      <c r="V173" s="36">
        <v>0</v>
      </c>
      <c r="W173" s="33"/>
      <c r="X173" s="34"/>
      <c r="Y173" s="36">
        <v>0</v>
      </c>
      <c r="Z173" s="33"/>
      <c r="AA173" s="34"/>
      <c r="AB173" s="36">
        <v>0</v>
      </c>
      <c r="AC173" s="33"/>
      <c r="AD173" s="34"/>
      <c r="AE173" s="36">
        <f>SUM(AC173,AD173)</f>
        <v>0</v>
      </c>
      <c r="AF173" s="33"/>
      <c r="AG173" s="34"/>
      <c r="AH173" s="36">
        <f>SUM(AF173,AG173)</f>
        <v>0</v>
      </c>
      <c r="AI173" s="33"/>
      <c r="AJ173" s="34"/>
      <c r="AK173" s="36">
        <f>SUM(AI173,AJ173)</f>
        <v>0</v>
      </c>
      <c r="AL173" s="33"/>
      <c r="AM173" s="34"/>
      <c r="AN173" s="36">
        <f>SUM(AL173,AM173)</f>
        <v>0</v>
      </c>
      <c r="AO173" s="33">
        <f t="shared" si="184"/>
        <v>0</v>
      </c>
      <c r="AP173" s="34">
        <f t="shared" si="147"/>
        <v>0</v>
      </c>
      <c r="AQ173" s="36">
        <f>SUM(AO173,AP173)</f>
        <v>0</v>
      </c>
      <c r="AR173" s="33"/>
      <c r="AS173" s="34"/>
      <c r="AT173" s="36">
        <f>SUM(AR173,AS173)</f>
        <v>0</v>
      </c>
      <c r="AU173" s="33"/>
      <c r="AV173" s="34"/>
      <c r="AW173" s="36">
        <f>SUM(AU173,AV173)</f>
        <v>0</v>
      </c>
      <c r="AX173" s="33"/>
      <c r="AY173" s="34"/>
      <c r="AZ173" s="36">
        <f>SUM(AX173,AY173)</f>
        <v>0</v>
      </c>
      <c r="BA173" s="33"/>
      <c r="BB173" s="34"/>
      <c r="BC173" s="36">
        <f>SUM(BA173,BB173)</f>
        <v>0</v>
      </c>
      <c r="BD173" s="33"/>
      <c r="BE173" s="34"/>
      <c r="BF173" s="36">
        <f>SUM(BD173,BE173)</f>
        <v>0</v>
      </c>
      <c r="BG173" s="33"/>
      <c r="BH173" s="34"/>
      <c r="BI173" s="36">
        <f>SUM(BG173,BH173)</f>
        <v>0</v>
      </c>
      <c r="BJ173" s="33"/>
      <c r="BK173" s="34"/>
      <c r="BL173" s="36">
        <f>SUM(BJ173,BK173)</f>
        <v>0</v>
      </c>
      <c r="BM173" s="33"/>
      <c r="BN173" s="34"/>
      <c r="BO173" s="36">
        <f>SUM(BM173,BN173)</f>
        <v>0</v>
      </c>
      <c r="BP173" s="33"/>
      <c r="BQ173" s="34"/>
      <c r="BR173" s="36">
        <f>SUM(BP173,BQ173)</f>
        <v>0</v>
      </c>
      <c r="BS173" s="33"/>
      <c r="BT173" s="34"/>
      <c r="BU173" s="36">
        <f>SUM(BS173,BT173)</f>
        <v>0</v>
      </c>
      <c r="BV173" s="33"/>
      <c r="BW173" s="34"/>
      <c r="BX173" s="36">
        <f>SUM(BV173,BW173)</f>
        <v>0</v>
      </c>
      <c r="BY173" s="33"/>
      <c r="BZ173" s="34"/>
      <c r="CA173" s="36">
        <f>SUM(BY173,BZ173)</f>
        <v>0</v>
      </c>
      <c r="CB173" s="33">
        <f t="shared" si="173"/>
        <v>0</v>
      </c>
      <c r="CC173" s="34">
        <f t="shared" si="173"/>
        <v>0</v>
      </c>
      <c r="CD173" s="36">
        <f>SUM(CB173,CC173)</f>
        <v>0</v>
      </c>
      <c r="CE173" s="33">
        <v>0</v>
      </c>
      <c r="CF173" s="34">
        <v>0</v>
      </c>
      <c r="CG173" s="36">
        <f t="shared" si="201"/>
        <v>0</v>
      </c>
      <c r="CH173" s="33">
        <v>0</v>
      </c>
      <c r="CI173" s="34">
        <v>0</v>
      </c>
      <c r="CJ173" s="36">
        <f>SUM(CH173,CI173)</f>
        <v>0</v>
      </c>
      <c r="CK173" s="33">
        <v>0</v>
      </c>
      <c r="CL173" s="34">
        <v>0</v>
      </c>
      <c r="CM173" s="36">
        <f>SUM(CK173,CL173)</f>
        <v>0</v>
      </c>
      <c r="CN173" s="33">
        <v>0</v>
      </c>
      <c r="CO173" s="34">
        <v>0</v>
      </c>
      <c r="CP173" s="36">
        <f>SUM(CN173,CO173)</f>
        <v>0</v>
      </c>
      <c r="CQ173" s="33">
        <v>0</v>
      </c>
      <c r="CR173" s="34">
        <v>0</v>
      </c>
      <c r="CS173" s="36">
        <f>SUM(CQ173,CR173)</f>
        <v>0</v>
      </c>
      <c r="CT173" s="33"/>
      <c r="CU173" s="34"/>
      <c r="CV173" s="36"/>
      <c r="CW173" s="33"/>
      <c r="CX173" s="34"/>
      <c r="CY173" s="36"/>
      <c r="CZ173" s="33"/>
      <c r="DA173" s="34"/>
      <c r="DB173" s="36"/>
      <c r="DC173" s="33"/>
      <c r="DD173" s="34"/>
      <c r="DE173" s="36"/>
      <c r="DF173" s="33"/>
      <c r="DG173" s="34"/>
      <c r="DH173" s="36"/>
      <c r="DI173" s="33"/>
      <c r="DJ173" s="34"/>
      <c r="DK173" s="36"/>
      <c r="DL173" s="33"/>
      <c r="DM173" s="34"/>
      <c r="DN173" s="36"/>
      <c r="DO173" s="33">
        <f t="shared" si="186"/>
        <v>0</v>
      </c>
      <c r="DP173" s="34">
        <f t="shared" si="148"/>
        <v>0</v>
      </c>
      <c r="DQ173" s="36">
        <f>SUM(DO173,DP173)</f>
        <v>0</v>
      </c>
    </row>
    <row r="174" spans="2:121" ht="30" x14ac:dyDescent="0.25">
      <c r="B174" s="182"/>
      <c r="C174" s="174"/>
      <c r="D174" s="80" t="s">
        <v>59</v>
      </c>
      <c r="E174" s="40">
        <f t="shared" ref="E174:AN174" si="202">+SUM(E169:E173)</f>
        <v>0</v>
      </c>
      <c r="F174" s="41">
        <f t="shared" si="202"/>
        <v>23354.416000000001</v>
      </c>
      <c r="G174" s="42">
        <f t="shared" si="202"/>
        <v>23354.416000000001</v>
      </c>
      <c r="H174" s="40">
        <f t="shared" si="202"/>
        <v>996</v>
      </c>
      <c r="I174" s="41">
        <f t="shared" si="202"/>
        <v>6373214.8300000001</v>
      </c>
      <c r="J174" s="42">
        <f t="shared" si="202"/>
        <v>6374210.8300000001</v>
      </c>
      <c r="K174" s="40">
        <f t="shared" si="202"/>
        <v>1.714269</v>
      </c>
      <c r="L174" s="41">
        <f t="shared" si="202"/>
        <v>27723.703311000005</v>
      </c>
      <c r="M174" s="42">
        <f t="shared" si="202"/>
        <v>27725.417580000005</v>
      </c>
      <c r="N174" s="40">
        <f t="shared" si="202"/>
        <v>1492.8009999999999</v>
      </c>
      <c r="O174" s="41">
        <f t="shared" si="202"/>
        <v>51286.029000000002</v>
      </c>
      <c r="P174" s="42">
        <f t="shared" si="202"/>
        <v>52778.83</v>
      </c>
      <c r="Q174" s="40">
        <f t="shared" si="202"/>
        <v>504.721</v>
      </c>
      <c r="R174" s="41">
        <f t="shared" si="202"/>
        <v>12257.355000000001</v>
      </c>
      <c r="S174" s="42">
        <f t="shared" si="202"/>
        <v>12762.076000000001</v>
      </c>
      <c r="T174" s="40">
        <f t="shared" si="202"/>
        <v>0</v>
      </c>
      <c r="U174" s="41">
        <f t="shared" si="202"/>
        <v>1136236.6869999999</v>
      </c>
      <c r="V174" s="42">
        <f t="shared" si="202"/>
        <v>1136236.6869999999</v>
      </c>
      <c r="W174" s="40">
        <f t="shared" si="202"/>
        <v>0</v>
      </c>
      <c r="X174" s="41">
        <f t="shared" si="202"/>
        <v>31584.100000000002</v>
      </c>
      <c r="Y174" s="42">
        <f t="shared" si="202"/>
        <v>31584.100000000002</v>
      </c>
      <c r="Z174" s="40">
        <f t="shared" si="202"/>
        <v>997.58</v>
      </c>
      <c r="AA174" s="41">
        <f t="shared" si="202"/>
        <v>37758.336000000003</v>
      </c>
      <c r="AB174" s="42">
        <f t="shared" si="202"/>
        <v>38755.916000000005</v>
      </c>
      <c r="AC174" s="40">
        <f t="shared" si="202"/>
        <v>0</v>
      </c>
      <c r="AD174" s="41">
        <f t="shared" si="202"/>
        <v>59673.813000000009</v>
      </c>
      <c r="AE174" s="42">
        <f t="shared" si="202"/>
        <v>59673.813000000009</v>
      </c>
      <c r="AF174" s="40">
        <f t="shared" si="202"/>
        <v>0</v>
      </c>
      <c r="AG174" s="41">
        <f t="shared" si="202"/>
        <v>24129.16</v>
      </c>
      <c r="AH174" s="42">
        <f t="shared" si="202"/>
        <v>24129.16</v>
      </c>
      <c r="AI174" s="40">
        <f t="shared" si="202"/>
        <v>1494</v>
      </c>
      <c r="AJ174" s="41">
        <f t="shared" si="202"/>
        <v>21870.441999999999</v>
      </c>
      <c r="AK174" s="42">
        <f t="shared" si="202"/>
        <v>23364.441999999999</v>
      </c>
      <c r="AL174" s="40">
        <f t="shared" si="202"/>
        <v>0</v>
      </c>
      <c r="AM174" s="41">
        <f t="shared" si="202"/>
        <v>31587.395</v>
      </c>
      <c r="AN174" s="42">
        <f t="shared" si="202"/>
        <v>31587.395</v>
      </c>
      <c r="AO174" s="40">
        <f t="shared" si="184"/>
        <v>5486.8162689999999</v>
      </c>
      <c r="AP174" s="41">
        <f t="shared" si="147"/>
        <v>7830676.2663110001</v>
      </c>
      <c r="AQ174" s="42">
        <f>+SUM(AQ169:AQ173)</f>
        <v>7836163.0825800011</v>
      </c>
      <c r="AR174" s="40">
        <f t="shared" ref="AR174:CA174" si="203">+SUM(AR169:AR173)</f>
        <v>0</v>
      </c>
      <c r="AS174" s="41">
        <f t="shared" si="203"/>
        <v>0</v>
      </c>
      <c r="AT174" s="42">
        <f t="shared" si="203"/>
        <v>0</v>
      </c>
      <c r="AU174" s="40">
        <f t="shared" si="203"/>
        <v>0</v>
      </c>
      <c r="AV174" s="41">
        <f t="shared" si="203"/>
        <v>0</v>
      </c>
      <c r="AW174" s="42">
        <f t="shared" si="203"/>
        <v>0</v>
      </c>
      <c r="AX174" s="40">
        <f t="shared" si="203"/>
        <v>3994</v>
      </c>
      <c r="AY174" s="41">
        <f t="shared" si="203"/>
        <v>36881.558000000005</v>
      </c>
      <c r="AZ174" s="42">
        <f t="shared" si="203"/>
        <v>40875.558000000005</v>
      </c>
      <c r="BA174" s="40">
        <f t="shared" si="203"/>
        <v>0</v>
      </c>
      <c r="BB174" s="41">
        <f t="shared" si="203"/>
        <v>7207.4</v>
      </c>
      <c r="BC174" s="42">
        <f t="shared" si="203"/>
        <v>7207.4</v>
      </c>
      <c r="BD174" s="40">
        <f t="shared" si="203"/>
        <v>2600</v>
      </c>
      <c r="BE174" s="41">
        <f t="shared" si="203"/>
        <v>28554.45</v>
      </c>
      <c r="BF174" s="42">
        <f t="shared" si="203"/>
        <v>31154.45</v>
      </c>
      <c r="BG174" s="40">
        <f t="shared" si="203"/>
        <v>2260.1469999999999</v>
      </c>
      <c r="BH174" s="41">
        <f t="shared" si="203"/>
        <v>31957.692020000002</v>
      </c>
      <c r="BI174" s="42">
        <f t="shared" si="203"/>
        <v>34217.839019999999</v>
      </c>
      <c r="BJ174" s="40">
        <f t="shared" si="203"/>
        <v>3050.2860000000001</v>
      </c>
      <c r="BK174" s="41">
        <f t="shared" si="203"/>
        <v>33657.199999999997</v>
      </c>
      <c r="BL174" s="42">
        <f t="shared" si="203"/>
        <v>36707.485999999997</v>
      </c>
      <c r="BM174" s="40">
        <f t="shared" si="203"/>
        <v>0</v>
      </c>
      <c r="BN174" s="41">
        <f t="shared" si="203"/>
        <v>29752.601999999999</v>
      </c>
      <c r="BO174" s="42">
        <f t="shared" si="203"/>
        <v>29752.601999999999</v>
      </c>
      <c r="BP174" s="40">
        <f t="shared" si="203"/>
        <v>0</v>
      </c>
      <c r="BQ174" s="41">
        <f t="shared" si="203"/>
        <v>23779</v>
      </c>
      <c r="BR174" s="42">
        <f t="shared" si="203"/>
        <v>23779</v>
      </c>
      <c r="BS174" s="40">
        <f t="shared" si="203"/>
        <v>0</v>
      </c>
      <c r="BT174" s="41">
        <f t="shared" si="203"/>
        <v>29368.134999999998</v>
      </c>
      <c r="BU174" s="42">
        <f t="shared" si="203"/>
        <v>29368.134999999998</v>
      </c>
      <c r="BV174" s="40">
        <f t="shared" si="203"/>
        <v>0</v>
      </c>
      <c r="BW174" s="41">
        <f t="shared" si="203"/>
        <v>19486.263999999999</v>
      </c>
      <c r="BX174" s="42">
        <f t="shared" si="203"/>
        <v>19486.263999999999</v>
      </c>
      <c r="BY174" s="40">
        <f t="shared" si="203"/>
        <v>6835</v>
      </c>
      <c r="BZ174" s="41">
        <f t="shared" si="203"/>
        <v>0</v>
      </c>
      <c r="CA174" s="42">
        <f t="shared" si="203"/>
        <v>6835</v>
      </c>
      <c r="CB174" s="40">
        <f t="shared" si="173"/>
        <v>18739.433000000001</v>
      </c>
      <c r="CC174" s="41">
        <f t="shared" si="173"/>
        <v>240644.30102000004</v>
      </c>
      <c r="CD174" s="42">
        <f>+SUM(CD169:CD173)</f>
        <v>259383.73402000003</v>
      </c>
      <c r="CE174" s="40">
        <f t="shared" ref="CE174:DN174" si="204">+SUM(CE169:CE173)</f>
        <v>0</v>
      </c>
      <c r="CF174" s="41">
        <f t="shared" si="204"/>
        <v>15834</v>
      </c>
      <c r="CG174" s="42">
        <f t="shared" si="204"/>
        <v>15834</v>
      </c>
      <c r="CH174" s="40">
        <f t="shared" si="204"/>
        <v>4032</v>
      </c>
      <c r="CI174" s="41">
        <f t="shared" si="204"/>
        <v>35770.1</v>
      </c>
      <c r="CJ174" s="42">
        <f t="shared" si="204"/>
        <v>39802.1</v>
      </c>
      <c r="CK174" s="40">
        <f t="shared" si="204"/>
        <v>45.267175569999999</v>
      </c>
      <c r="CL174" s="41">
        <f t="shared" si="204"/>
        <v>35324.741000000002</v>
      </c>
      <c r="CM174" s="42">
        <f t="shared" si="204"/>
        <v>35370.008175570001</v>
      </c>
      <c r="CN174" s="40">
        <f t="shared" si="204"/>
        <v>0</v>
      </c>
      <c r="CO174" s="41">
        <f t="shared" si="204"/>
        <v>18056.400000000001</v>
      </c>
      <c r="CP174" s="42">
        <f t="shared" si="204"/>
        <v>18056.400000000001</v>
      </c>
      <c r="CQ174" s="40">
        <f t="shared" si="204"/>
        <v>0</v>
      </c>
      <c r="CR174" s="41">
        <f t="shared" si="204"/>
        <v>37401.200000000004</v>
      </c>
      <c r="CS174" s="42">
        <f t="shared" si="204"/>
        <v>37401.200000000004</v>
      </c>
      <c r="CT174" s="40">
        <f t="shared" si="204"/>
        <v>0</v>
      </c>
      <c r="CU174" s="41">
        <f t="shared" si="204"/>
        <v>0</v>
      </c>
      <c r="CV174" s="42">
        <f t="shared" si="204"/>
        <v>0</v>
      </c>
      <c r="CW174" s="40">
        <f t="shared" si="204"/>
        <v>0</v>
      </c>
      <c r="CX174" s="41">
        <f t="shared" si="204"/>
        <v>0</v>
      </c>
      <c r="CY174" s="42">
        <f t="shared" si="204"/>
        <v>0</v>
      </c>
      <c r="CZ174" s="40">
        <f t="shared" si="204"/>
        <v>0</v>
      </c>
      <c r="DA174" s="41">
        <f t="shared" si="204"/>
        <v>0</v>
      </c>
      <c r="DB174" s="42">
        <f t="shared" si="204"/>
        <v>0</v>
      </c>
      <c r="DC174" s="40">
        <f t="shared" si="204"/>
        <v>0</v>
      </c>
      <c r="DD174" s="41">
        <f t="shared" si="204"/>
        <v>0</v>
      </c>
      <c r="DE174" s="42">
        <f t="shared" si="204"/>
        <v>0</v>
      </c>
      <c r="DF174" s="40">
        <f t="shared" si="204"/>
        <v>0</v>
      </c>
      <c r="DG174" s="41">
        <f t="shared" si="204"/>
        <v>0</v>
      </c>
      <c r="DH174" s="42">
        <f t="shared" si="204"/>
        <v>0</v>
      </c>
      <c r="DI174" s="40">
        <f t="shared" si="204"/>
        <v>0</v>
      </c>
      <c r="DJ174" s="41">
        <f t="shared" si="204"/>
        <v>0</v>
      </c>
      <c r="DK174" s="42">
        <f t="shared" si="204"/>
        <v>0</v>
      </c>
      <c r="DL174" s="40">
        <f t="shared" si="204"/>
        <v>0</v>
      </c>
      <c r="DM174" s="41">
        <f t="shared" si="204"/>
        <v>0</v>
      </c>
      <c r="DN174" s="42">
        <f t="shared" si="204"/>
        <v>0</v>
      </c>
      <c r="DO174" s="40">
        <f t="shared" si="186"/>
        <v>4077.2671755699998</v>
      </c>
      <c r="DP174" s="41">
        <f t="shared" si="148"/>
        <v>142386.44100000002</v>
      </c>
      <c r="DQ174" s="42">
        <f>+SUM(DQ169:DQ173)</f>
        <v>146463.70817557001</v>
      </c>
    </row>
    <row r="175" spans="2:121" x14ac:dyDescent="0.25">
      <c r="B175" s="182"/>
      <c r="C175" s="174"/>
      <c r="D175" s="82" t="s">
        <v>60</v>
      </c>
      <c r="E175" s="43"/>
      <c r="F175" s="38"/>
      <c r="G175" s="44"/>
      <c r="H175" s="43"/>
      <c r="I175" s="38"/>
      <c r="J175" s="44"/>
      <c r="K175" s="43"/>
      <c r="L175" s="38"/>
      <c r="M175" s="44"/>
      <c r="N175" s="43"/>
      <c r="O175" s="38"/>
      <c r="P175" s="44"/>
      <c r="Q175" s="43"/>
      <c r="R175" s="38"/>
      <c r="S175" s="44"/>
      <c r="T175" s="43"/>
      <c r="U175" s="38"/>
      <c r="V175" s="44"/>
      <c r="W175" s="43"/>
      <c r="X175" s="38"/>
      <c r="Y175" s="44"/>
      <c r="Z175" s="43"/>
      <c r="AA175" s="38"/>
      <c r="AB175" s="44"/>
      <c r="AC175" s="43"/>
      <c r="AD175" s="38"/>
      <c r="AE175" s="44"/>
      <c r="AF175" s="43"/>
      <c r="AG175" s="38"/>
      <c r="AH175" s="44"/>
      <c r="AI175" s="43"/>
      <c r="AJ175" s="38"/>
      <c r="AK175" s="44"/>
      <c r="AL175" s="43"/>
      <c r="AM175" s="38"/>
      <c r="AN175" s="44"/>
      <c r="AO175" s="43">
        <f t="shared" si="184"/>
        <v>0</v>
      </c>
      <c r="AP175" s="38">
        <f t="shared" si="147"/>
        <v>0</v>
      </c>
      <c r="AQ175" s="44"/>
      <c r="AR175" s="43"/>
      <c r="AS175" s="38"/>
      <c r="AT175" s="44"/>
      <c r="AU175" s="43"/>
      <c r="AV175" s="38"/>
      <c r="AW175" s="44"/>
      <c r="AX175" s="43"/>
      <c r="AY175" s="38"/>
      <c r="AZ175" s="44"/>
      <c r="BA175" s="43"/>
      <c r="BB175" s="38"/>
      <c r="BC175" s="44"/>
      <c r="BD175" s="43"/>
      <c r="BE175" s="38"/>
      <c r="BF175" s="44"/>
      <c r="BG175" s="43"/>
      <c r="BH175" s="38"/>
      <c r="BI175" s="44"/>
      <c r="BJ175" s="43"/>
      <c r="BK175" s="38"/>
      <c r="BL175" s="44"/>
      <c r="BM175" s="43"/>
      <c r="BN175" s="38"/>
      <c r="BO175" s="44"/>
      <c r="BP175" s="43"/>
      <c r="BQ175" s="38"/>
      <c r="BR175" s="44"/>
      <c r="BS175" s="43"/>
      <c r="BT175" s="38"/>
      <c r="BU175" s="44"/>
      <c r="BV175" s="43"/>
      <c r="BW175" s="38"/>
      <c r="BX175" s="44"/>
      <c r="BY175" s="43"/>
      <c r="BZ175" s="38"/>
      <c r="CA175" s="44"/>
      <c r="CB175" s="43">
        <f t="shared" si="173"/>
        <v>0</v>
      </c>
      <c r="CC175" s="38">
        <f t="shared" si="173"/>
        <v>0</v>
      </c>
      <c r="CD175" s="44"/>
      <c r="CE175" s="43"/>
      <c r="CF175" s="38"/>
      <c r="CG175" s="44"/>
      <c r="CH175" s="43"/>
      <c r="CI175" s="38"/>
      <c r="CJ175" s="44"/>
      <c r="CK175" s="43"/>
      <c r="CL175" s="38"/>
      <c r="CM175" s="44"/>
      <c r="CN175" s="43"/>
      <c r="CO175" s="38"/>
      <c r="CP175" s="44"/>
      <c r="CQ175" s="43"/>
      <c r="CR175" s="38"/>
      <c r="CS175" s="44"/>
      <c r="CT175" s="43"/>
      <c r="CU175" s="38"/>
      <c r="CV175" s="44"/>
      <c r="CW175" s="43"/>
      <c r="CX175" s="38"/>
      <c r="CY175" s="44"/>
      <c r="CZ175" s="43"/>
      <c r="DA175" s="38"/>
      <c r="DB175" s="44"/>
      <c r="DC175" s="43"/>
      <c r="DD175" s="38"/>
      <c r="DE175" s="44"/>
      <c r="DF175" s="43"/>
      <c r="DG175" s="38"/>
      <c r="DH175" s="44"/>
      <c r="DI175" s="43"/>
      <c r="DJ175" s="38"/>
      <c r="DK175" s="44"/>
      <c r="DL175" s="43"/>
      <c r="DM175" s="38"/>
      <c r="DN175" s="44"/>
      <c r="DO175" s="43">
        <f t="shared" si="186"/>
        <v>0</v>
      </c>
      <c r="DP175" s="38">
        <f t="shared" si="148"/>
        <v>0</v>
      </c>
      <c r="DQ175" s="44"/>
    </row>
    <row r="176" spans="2:121" x14ac:dyDescent="0.25">
      <c r="B176" s="182"/>
      <c r="C176" s="174"/>
      <c r="D176" s="79" t="s">
        <v>61</v>
      </c>
      <c r="E176" s="33">
        <v>114.5038168</v>
      </c>
      <c r="F176" s="34">
        <v>0</v>
      </c>
      <c r="G176" s="36">
        <f t="shared" ref="G176" si="205">SUM(E176:F176)</f>
        <v>114.5038168</v>
      </c>
      <c r="H176" s="33">
        <v>229.00763359999999</v>
      </c>
      <c r="I176" s="34">
        <v>0</v>
      </c>
      <c r="J176" s="36">
        <f>SUM(H176,I176)</f>
        <v>229.00763359999999</v>
      </c>
      <c r="K176" s="33">
        <v>114.5038168</v>
      </c>
      <c r="L176" s="34">
        <v>0</v>
      </c>
      <c r="M176" s="36">
        <f>SUM(K176,L176)</f>
        <v>114.5038168</v>
      </c>
      <c r="N176" s="33">
        <v>329.0648855</v>
      </c>
      <c r="O176" s="34">
        <v>0</v>
      </c>
      <c r="P176" s="36">
        <f>SUM(N176,O176)</f>
        <v>329.0648855</v>
      </c>
      <c r="Q176" s="33">
        <v>229.00763359999999</v>
      </c>
      <c r="R176" s="34">
        <v>0</v>
      </c>
      <c r="S176" s="36">
        <f>SUM(Q176,R176)</f>
        <v>229.00763359999999</v>
      </c>
      <c r="T176" s="33">
        <v>229.00763359999999</v>
      </c>
      <c r="U176" s="34">
        <v>0</v>
      </c>
      <c r="V176" s="36">
        <f>SUM(T176,U176)</f>
        <v>229.00763359999999</v>
      </c>
      <c r="W176" s="33">
        <v>229.00763359999999</v>
      </c>
      <c r="X176" s="34">
        <v>0</v>
      </c>
      <c r="Y176" s="36">
        <v>0</v>
      </c>
      <c r="Z176" s="33">
        <v>458.01526719999998</v>
      </c>
      <c r="AA176" s="34">
        <v>0</v>
      </c>
      <c r="AB176" s="36">
        <f>SUM(Z176:AA176)</f>
        <v>458.01526719999998</v>
      </c>
      <c r="AC176" s="33">
        <v>114.5</v>
      </c>
      <c r="AD176" s="34">
        <v>0</v>
      </c>
      <c r="AE176" s="36">
        <f>SUM(AC176:AD176)</f>
        <v>114.5</v>
      </c>
      <c r="AF176" s="33">
        <v>229.00763359999999</v>
      </c>
      <c r="AG176" s="34">
        <v>0</v>
      </c>
      <c r="AH176" s="36">
        <f>SUM(AF176:AG176)</f>
        <v>229.00763359999999</v>
      </c>
      <c r="AI176" s="33">
        <v>229.00763359999999</v>
      </c>
      <c r="AJ176" s="34">
        <v>0</v>
      </c>
      <c r="AK176" s="36">
        <f>SUM(AI176:AJ176)</f>
        <v>229.00763359999999</v>
      </c>
      <c r="AL176" s="33">
        <v>229.00763359999999</v>
      </c>
      <c r="AM176" s="34">
        <v>0</v>
      </c>
      <c r="AN176" s="36">
        <f>SUM(AL176:AM176)</f>
        <v>229.00763359999999</v>
      </c>
      <c r="AO176" s="33">
        <f t="shared" si="184"/>
        <v>2733.6412215000005</v>
      </c>
      <c r="AP176" s="34">
        <f t="shared" si="147"/>
        <v>0</v>
      </c>
      <c r="AQ176" s="36">
        <f>SUM(AO176:AP176)</f>
        <v>2733.6412215000005</v>
      </c>
      <c r="AR176" s="33">
        <v>343.5114504</v>
      </c>
      <c r="AS176" s="34">
        <v>0</v>
      </c>
      <c r="AT176" s="36">
        <f>SUM(AR176:AS176)</f>
        <v>343.5114504</v>
      </c>
      <c r="AU176" s="33">
        <v>551.14503820000004</v>
      </c>
      <c r="AV176" s="34">
        <v>0</v>
      </c>
      <c r="AW176" s="36">
        <f>SUM(AU176:AV176)</f>
        <v>551.14503820000004</v>
      </c>
      <c r="AX176" s="33">
        <v>229.00763359999999</v>
      </c>
      <c r="AY176" s="34">
        <v>0</v>
      </c>
      <c r="AZ176" s="36">
        <f>SUM(AX176:AY176)</f>
        <v>229.00763359999999</v>
      </c>
      <c r="BA176" s="33">
        <v>221.3740458</v>
      </c>
      <c r="BB176" s="34">
        <v>0</v>
      </c>
      <c r="BC176" s="36">
        <f>SUM(BA176:BB176)</f>
        <v>221.3740458</v>
      </c>
      <c r="BD176" s="33">
        <v>331.91984730000001</v>
      </c>
      <c r="BE176" s="34">
        <v>0</v>
      </c>
      <c r="BF176" s="36">
        <f>SUM(BD176:BE176)</f>
        <v>331.91984730000001</v>
      </c>
      <c r="BG176" s="33">
        <v>229.00763359999999</v>
      </c>
      <c r="BH176" s="34">
        <v>0</v>
      </c>
      <c r="BI176" s="36">
        <f>SUM(BG176:BH176)</f>
        <v>229.00763359999999</v>
      </c>
      <c r="BJ176" s="33">
        <v>366.4122137</v>
      </c>
      <c r="BK176" s="34">
        <v>0</v>
      </c>
      <c r="BL176" s="36">
        <f>SUM(BJ176:BK176)</f>
        <v>366.4122137</v>
      </c>
      <c r="BM176" s="33">
        <v>343.5114504</v>
      </c>
      <c r="BN176" s="34">
        <v>0</v>
      </c>
      <c r="BO176" s="36">
        <f>SUM(BM176:BN176)</f>
        <v>343.5114504</v>
      </c>
      <c r="BP176" s="33">
        <v>114.503816793894</v>
      </c>
      <c r="BQ176" s="34">
        <v>0</v>
      </c>
      <c r="BR176" s="36">
        <f>SUM(BP176:BQ176)</f>
        <v>114.503816793894</v>
      </c>
      <c r="BS176" s="33">
        <v>30114.503820000002</v>
      </c>
      <c r="BT176" s="34">
        <v>2465</v>
      </c>
      <c r="BU176" s="36">
        <f>SUM(BS176:BT176)</f>
        <v>32579.503820000002</v>
      </c>
      <c r="BV176" s="33">
        <v>114.5</v>
      </c>
      <c r="BW176" s="34">
        <v>0</v>
      </c>
      <c r="BX176" s="36">
        <f>SUM(BV176:BW176)</f>
        <v>114.5</v>
      </c>
      <c r="BY176" s="33">
        <v>0</v>
      </c>
      <c r="BZ176" s="34">
        <v>0</v>
      </c>
      <c r="CA176" s="36">
        <f>SUM(BY176:BZ176)</f>
        <v>0</v>
      </c>
      <c r="CB176" s="33">
        <f t="shared" si="173"/>
        <v>32959.396949793896</v>
      </c>
      <c r="CC176" s="34">
        <f t="shared" si="173"/>
        <v>2465</v>
      </c>
      <c r="CD176" s="36">
        <f>SUM(CB176:CC176)</f>
        <v>35424.396949793896</v>
      </c>
      <c r="CE176" s="33">
        <v>114.5038168</v>
      </c>
      <c r="CF176" s="34">
        <v>0</v>
      </c>
      <c r="CG176" s="36"/>
      <c r="CH176" s="33">
        <v>114.5038168</v>
      </c>
      <c r="CI176" s="34">
        <v>0</v>
      </c>
      <c r="CJ176" s="36">
        <f>SUM(CH176:CI176)</f>
        <v>114.5038168</v>
      </c>
      <c r="CK176" s="33">
        <v>114.5038168</v>
      </c>
      <c r="CL176" s="34">
        <v>0</v>
      </c>
      <c r="CM176" s="36">
        <f t="array" ref="CM176">(CK176:CL176)</f>
        <v>114.5038168</v>
      </c>
      <c r="CN176" s="33">
        <f t="array" ref="CN176">(CL176:CM176)</f>
        <v>0</v>
      </c>
      <c r="CO176" s="34">
        <v>0</v>
      </c>
      <c r="CP176" s="36">
        <f>(CN176+CO176)</f>
        <v>0</v>
      </c>
      <c r="CQ176" s="33">
        <v>0</v>
      </c>
      <c r="CR176" s="34">
        <v>0</v>
      </c>
      <c r="CS176" s="36">
        <f>SUM(CQ176:CR176)</f>
        <v>0</v>
      </c>
      <c r="CT176" s="33"/>
      <c r="CU176" s="34"/>
      <c r="CV176" s="36"/>
      <c r="CW176" s="33"/>
      <c r="CX176" s="34"/>
      <c r="CY176" s="36"/>
      <c r="CZ176" s="33"/>
      <c r="DA176" s="34"/>
      <c r="DB176" s="36"/>
      <c r="DC176" s="33"/>
      <c r="DD176" s="34"/>
      <c r="DE176" s="36"/>
      <c r="DF176" s="33"/>
      <c r="DG176" s="34"/>
      <c r="DH176" s="36"/>
      <c r="DI176" s="33"/>
      <c r="DJ176" s="34"/>
      <c r="DK176" s="36"/>
      <c r="DL176" s="33"/>
      <c r="DM176" s="34"/>
      <c r="DN176" s="36"/>
      <c r="DO176" s="33">
        <f t="shared" si="186"/>
        <v>343.5114504</v>
      </c>
      <c r="DP176" s="34">
        <f t="shared" si="148"/>
        <v>0</v>
      </c>
      <c r="DQ176" s="36">
        <f>SUM(DO176:DP176)</f>
        <v>343.5114504</v>
      </c>
    </row>
    <row r="177" spans="2:121" x14ac:dyDescent="0.25">
      <c r="B177" s="182"/>
      <c r="C177" s="174"/>
      <c r="D177" s="80" t="s">
        <v>62</v>
      </c>
      <c r="E177" s="46">
        <f>E176</f>
        <v>114.5038168</v>
      </c>
      <c r="F177" s="47">
        <f>F176</f>
        <v>0</v>
      </c>
      <c r="G177" s="53">
        <f>SUM(E177:F177)</f>
        <v>114.5038168</v>
      </c>
      <c r="H177" s="46">
        <f>H176</f>
        <v>229.00763359999999</v>
      </c>
      <c r="I177" s="47">
        <f>I176</f>
        <v>0</v>
      </c>
      <c r="J177" s="53">
        <f>SUM(H177:I177)</f>
        <v>229.00763359999999</v>
      </c>
      <c r="K177" s="46">
        <f>K176</f>
        <v>114.5038168</v>
      </c>
      <c r="L177" s="47">
        <f>L176</f>
        <v>0</v>
      </c>
      <c r="M177" s="53">
        <f>SUM(K177:L177)</f>
        <v>114.5038168</v>
      </c>
      <c r="N177" s="46">
        <f>N176</f>
        <v>329.0648855</v>
      </c>
      <c r="O177" s="47">
        <f>O176</f>
        <v>0</v>
      </c>
      <c r="P177" s="53">
        <f>SUM(N177:O177)</f>
        <v>329.0648855</v>
      </c>
      <c r="Q177" s="46">
        <f>Q176</f>
        <v>229.00763359999999</v>
      </c>
      <c r="R177" s="47">
        <f>R176</f>
        <v>0</v>
      </c>
      <c r="S177" s="53">
        <f>SUM(Q177:R177)</f>
        <v>229.00763359999999</v>
      </c>
      <c r="T177" s="46">
        <f>T176</f>
        <v>229.00763359999999</v>
      </c>
      <c r="U177" s="47">
        <f>U176</f>
        <v>0</v>
      </c>
      <c r="V177" s="53">
        <f>SUM(T177:U177)</f>
        <v>229.00763359999999</v>
      </c>
      <c r="W177" s="46">
        <f>W176</f>
        <v>229.00763359999999</v>
      </c>
      <c r="X177" s="47">
        <f>X176</f>
        <v>0</v>
      </c>
      <c r="Y177" s="53">
        <f>SUM(W177:X177)</f>
        <v>229.00763359999999</v>
      </c>
      <c r="Z177" s="46">
        <f>Z176</f>
        <v>458.01526719999998</v>
      </c>
      <c r="AA177" s="47">
        <f>AA176</f>
        <v>0</v>
      </c>
      <c r="AB177" s="53">
        <f>SUM(Z177:AA177)</f>
        <v>458.01526719999998</v>
      </c>
      <c r="AC177" s="46">
        <f>AC176</f>
        <v>114.5</v>
      </c>
      <c r="AD177" s="47">
        <f>AD176</f>
        <v>0</v>
      </c>
      <c r="AE177" s="53">
        <f>SUM(AC177:AD177)</f>
        <v>114.5</v>
      </c>
      <c r="AF177" s="46">
        <f>AF176</f>
        <v>229.00763359999999</v>
      </c>
      <c r="AG177" s="47">
        <f>AG176</f>
        <v>0</v>
      </c>
      <c r="AH177" s="53">
        <f>SUM(AF177:AG177)</f>
        <v>229.00763359999999</v>
      </c>
      <c r="AI177" s="46">
        <f>AI176</f>
        <v>229.00763359999999</v>
      </c>
      <c r="AJ177" s="47">
        <f>AJ176</f>
        <v>0</v>
      </c>
      <c r="AK177" s="53">
        <f>SUM(AI177:AJ177)</f>
        <v>229.00763359999999</v>
      </c>
      <c r="AL177" s="46">
        <f>AL176</f>
        <v>229.00763359999999</v>
      </c>
      <c r="AM177" s="47">
        <f>AM176</f>
        <v>0</v>
      </c>
      <c r="AN177" s="53">
        <f>SUM(AL177:AM177)</f>
        <v>229.00763359999999</v>
      </c>
      <c r="AO177" s="46">
        <f t="shared" si="184"/>
        <v>2733.6412215000005</v>
      </c>
      <c r="AP177" s="47">
        <f t="shared" si="147"/>
        <v>0</v>
      </c>
      <c r="AQ177" s="53">
        <f>SUM(AO177:AP177)</f>
        <v>2733.6412215000005</v>
      </c>
      <c r="AR177" s="46">
        <f>AR176</f>
        <v>343.5114504</v>
      </c>
      <c r="AS177" s="47">
        <f>AS176</f>
        <v>0</v>
      </c>
      <c r="AT177" s="53">
        <f>SUM(AR177:AS177)</f>
        <v>343.5114504</v>
      </c>
      <c r="AU177" s="46">
        <f>AU176</f>
        <v>551.14503820000004</v>
      </c>
      <c r="AV177" s="47">
        <f>AV176</f>
        <v>0</v>
      </c>
      <c r="AW177" s="53">
        <f>SUM(AU177:AV177)</f>
        <v>551.14503820000004</v>
      </c>
      <c r="AX177" s="46">
        <f>AX176</f>
        <v>229.00763359999999</v>
      </c>
      <c r="AY177" s="47">
        <f>AY176</f>
        <v>0</v>
      </c>
      <c r="AZ177" s="53">
        <f>SUM(AX177:AY177)</f>
        <v>229.00763359999999</v>
      </c>
      <c r="BA177" s="46">
        <f>BA176</f>
        <v>221.3740458</v>
      </c>
      <c r="BB177" s="47">
        <f>BB176</f>
        <v>0</v>
      </c>
      <c r="BC177" s="53">
        <f>SUM(BA177:BB177)</f>
        <v>221.3740458</v>
      </c>
      <c r="BD177" s="46">
        <f>BD176</f>
        <v>331.91984730000001</v>
      </c>
      <c r="BE177" s="47">
        <f>BE176</f>
        <v>0</v>
      </c>
      <c r="BF177" s="53">
        <f>SUM(BD177:BE177)</f>
        <v>331.91984730000001</v>
      </c>
      <c r="BG177" s="46">
        <f>BG176</f>
        <v>229.00763359999999</v>
      </c>
      <c r="BH177" s="47">
        <f>BH176</f>
        <v>0</v>
      </c>
      <c r="BI177" s="53">
        <f>SUM(BG177:BH177)</f>
        <v>229.00763359999999</v>
      </c>
      <c r="BJ177" s="46">
        <f>BJ176</f>
        <v>366.4122137</v>
      </c>
      <c r="BK177" s="47">
        <f>BK176</f>
        <v>0</v>
      </c>
      <c r="BL177" s="53">
        <f>SUM(BJ177:BK177)</f>
        <v>366.4122137</v>
      </c>
      <c r="BM177" s="46">
        <f>BM176</f>
        <v>343.5114504</v>
      </c>
      <c r="BN177" s="47">
        <f>BN176</f>
        <v>0</v>
      </c>
      <c r="BO177" s="53">
        <f>SUM(BM177:BN177)</f>
        <v>343.5114504</v>
      </c>
      <c r="BP177" s="46">
        <f>BP176</f>
        <v>114.503816793894</v>
      </c>
      <c r="BQ177" s="47">
        <f>BQ176</f>
        <v>0</v>
      </c>
      <c r="BR177" s="53">
        <f>SUM(BP177:BQ177)</f>
        <v>114.503816793894</v>
      </c>
      <c r="BS177" s="46">
        <f>BS176</f>
        <v>30114.503820000002</v>
      </c>
      <c r="BT177" s="47">
        <f>BT176</f>
        <v>2465</v>
      </c>
      <c r="BU177" s="53">
        <f>SUM(BS177:BT177)</f>
        <v>32579.503820000002</v>
      </c>
      <c r="BV177" s="46">
        <f>BV176</f>
        <v>114.5</v>
      </c>
      <c r="BW177" s="47">
        <f>BW176</f>
        <v>0</v>
      </c>
      <c r="BX177" s="53">
        <f>SUM(BV177:BW177)</f>
        <v>114.5</v>
      </c>
      <c r="BY177" s="46">
        <f>BY176</f>
        <v>0</v>
      </c>
      <c r="BZ177" s="47">
        <f>BZ176</f>
        <v>0</v>
      </c>
      <c r="CA177" s="53">
        <f>SUM(BY177:BZ177)</f>
        <v>0</v>
      </c>
      <c r="CB177" s="46">
        <f t="shared" si="173"/>
        <v>32959.396949793896</v>
      </c>
      <c r="CC177" s="47">
        <f t="shared" si="173"/>
        <v>2465</v>
      </c>
      <c r="CD177" s="53">
        <f>SUM(CB177:CC177)</f>
        <v>35424.396949793896</v>
      </c>
      <c r="CE177" s="46">
        <f>CE176</f>
        <v>114.5038168</v>
      </c>
      <c r="CF177" s="47">
        <f>CF176</f>
        <v>0</v>
      </c>
      <c r="CG177" s="53">
        <f>SUM(CE177:CF177)</f>
        <v>114.5038168</v>
      </c>
      <c r="CH177" s="46">
        <f>CH176</f>
        <v>114.5038168</v>
      </c>
      <c r="CI177" s="47">
        <f>CI176</f>
        <v>0</v>
      </c>
      <c r="CJ177" s="53">
        <f>SUM(CH177:CI177)</f>
        <v>114.5038168</v>
      </c>
      <c r="CK177" s="46">
        <f>CK176</f>
        <v>114.5038168</v>
      </c>
      <c r="CL177" s="47">
        <f>CL176</f>
        <v>0</v>
      </c>
      <c r="CM177" s="53">
        <f>SUM(CK177:CL177)</f>
        <v>114.5038168</v>
      </c>
      <c r="CN177" s="46">
        <f>CN176</f>
        <v>0</v>
      </c>
      <c r="CO177" s="47">
        <f>CO176</f>
        <v>0</v>
      </c>
      <c r="CP177" s="53">
        <f>SUM(CN177:CO177)</f>
        <v>0</v>
      </c>
      <c r="CQ177" s="46">
        <f>CQ176</f>
        <v>0</v>
      </c>
      <c r="CR177" s="47">
        <f>CR176</f>
        <v>0</v>
      </c>
      <c r="CS177" s="53">
        <f>SUM(CQ177:CR177)</f>
        <v>0</v>
      </c>
      <c r="CT177" s="46">
        <f>CT176</f>
        <v>0</v>
      </c>
      <c r="CU177" s="47">
        <f>CU176</f>
        <v>0</v>
      </c>
      <c r="CV177" s="53">
        <f>SUM(CT177:CU177)</f>
        <v>0</v>
      </c>
      <c r="CW177" s="46">
        <f>CW176</f>
        <v>0</v>
      </c>
      <c r="CX177" s="47">
        <f>CX176</f>
        <v>0</v>
      </c>
      <c r="CY177" s="53">
        <f>SUM(CW177:CX177)</f>
        <v>0</v>
      </c>
      <c r="CZ177" s="46">
        <f>CZ176</f>
        <v>0</v>
      </c>
      <c r="DA177" s="47">
        <f>DA176</f>
        <v>0</v>
      </c>
      <c r="DB177" s="53">
        <f>SUM(CZ177:DA177)</f>
        <v>0</v>
      </c>
      <c r="DC177" s="46">
        <f>DC176</f>
        <v>0</v>
      </c>
      <c r="DD177" s="47">
        <f>DD176</f>
        <v>0</v>
      </c>
      <c r="DE177" s="53">
        <f>SUM(DC177:DD177)</f>
        <v>0</v>
      </c>
      <c r="DF177" s="46">
        <f>DF176</f>
        <v>0</v>
      </c>
      <c r="DG177" s="47">
        <f>DG176</f>
        <v>0</v>
      </c>
      <c r="DH177" s="53">
        <f>SUM(DF177:DG177)</f>
        <v>0</v>
      </c>
      <c r="DI177" s="46">
        <f>DI176</f>
        <v>0</v>
      </c>
      <c r="DJ177" s="47">
        <f>DJ176</f>
        <v>0</v>
      </c>
      <c r="DK177" s="53">
        <f>SUM(DI177:DJ177)</f>
        <v>0</v>
      </c>
      <c r="DL177" s="46">
        <f>DL176</f>
        <v>0</v>
      </c>
      <c r="DM177" s="47">
        <f>DM176</f>
        <v>0</v>
      </c>
      <c r="DN177" s="53">
        <f>SUM(DL177:DM177)</f>
        <v>0</v>
      </c>
      <c r="DO177" s="46">
        <f t="shared" si="186"/>
        <v>343.5114504</v>
      </c>
      <c r="DP177" s="47">
        <f t="shared" si="148"/>
        <v>0</v>
      </c>
      <c r="DQ177" s="53">
        <f>SUM(DO177:DP177)</f>
        <v>343.5114504</v>
      </c>
    </row>
    <row r="178" spans="2:121" s="85" customFormat="1" ht="19.5" thickBot="1" x14ac:dyDescent="0.35">
      <c r="B178" s="182"/>
      <c r="C178" s="175"/>
      <c r="D178" s="84" t="s">
        <v>78</v>
      </c>
      <c r="E178" s="49">
        <f t="shared" ref="E178:AN178" si="206">+E174+E167+E177</f>
        <v>16436.748091609192</v>
      </c>
      <c r="F178" s="50">
        <f t="shared" si="206"/>
        <v>226493.416</v>
      </c>
      <c r="G178" s="51">
        <f t="shared" si="206"/>
        <v>242930.16409160919</v>
      </c>
      <c r="H178" s="49">
        <f t="shared" si="206"/>
        <v>16951.585496195432</v>
      </c>
      <c r="I178" s="50">
        <f t="shared" si="206"/>
        <v>6394973.2949999999</v>
      </c>
      <c r="J178" s="51">
        <f t="shared" si="206"/>
        <v>6380627.8376336005</v>
      </c>
      <c r="K178" s="49">
        <f t="shared" si="206"/>
        <v>7800.9280094641481</v>
      </c>
      <c r="L178" s="50">
        <f t="shared" si="206"/>
        <v>215058.21735680162</v>
      </c>
      <c r="M178" s="51">
        <f t="shared" si="206"/>
        <v>223403.14536626573</v>
      </c>
      <c r="N178" s="49">
        <f t="shared" si="206"/>
        <v>11365.201763362624</v>
      </c>
      <c r="O178" s="50">
        <f t="shared" si="206"/>
        <v>162404.02900000001</v>
      </c>
      <c r="P178" s="51">
        <f t="shared" si="206"/>
        <v>178611.23076336263</v>
      </c>
      <c r="Q178" s="49">
        <f t="shared" si="206"/>
        <v>9846.7532977221781</v>
      </c>
      <c r="R178" s="50">
        <f t="shared" si="206"/>
        <v>128890.8111832061</v>
      </c>
      <c r="S178" s="51">
        <f t="shared" si="206"/>
        <v>138961.56448092827</v>
      </c>
      <c r="T178" s="49">
        <f t="shared" si="206"/>
        <v>9574.1876336000005</v>
      </c>
      <c r="U178" s="50">
        <f t="shared" si="206"/>
        <v>1227117.422</v>
      </c>
      <c r="V178" s="51">
        <f t="shared" si="206"/>
        <v>1236324.6096335999</v>
      </c>
      <c r="W178" s="49">
        <f t="shared" si="206"/>
        <v>10835.49938932519</v>
      </c>
      <c r="X178" s="50">
        <f t="shared" si="206"/>
        <v>118427.55949618321</v>
      </c>
      <c r="Y178" s="51">
        <f t="shared" si="206"/>
        <v>129293.7306412336</v>
      </c>
      <c r="Z178" s="49">
        <f t="shared" si="206"/>
        <v>11924.178091627482</v>
      </c>
      <c r="AA178" s="50">
        <f t="shared" si="206"/>
        <v>37758.336000000003</v>
      </c>
      <c r="AB178" s="51">
        <f t="shared" si="206"/>
        <v>49682.514091627483</v>
      </c>
      <c r="AC178" s="49">
        <f t="shared" si="206"/>
        <v>20643.129999999997</v>
      </c>
      <c r="AD178" s="50">
        <f t="shared" si="206"/>
        <v>81830.079822285508</v>
      </c>
      <c r="AE178" s="51">
        <f t="shared" si="206"/>
        <v>102473.20982228551</v>
      </c>
      <c r="AF178" s="49">
        <f t="shared" si="206"/>
        <v>13656.784732836642</v>
      </c>
      <c r="AG178" s="50">
        <f t="shared" si="206"/>
        <v>55693.155419847448</v>
      </c>
      <c r="AH178" s="51">
        <f t="shared" si="206"/>
        <v>69349.940152684096</v>
      </c>
      <c r="AI178" s="49">
        <f t="shared" si="206"/>
        <v>26238.201450393892</v>
      </c>
      <c r="AJ178" s="50">
        <f t="shared" si="206"/>
        <v>55587.672534351368</v>
      </c>
      <c r="AK178" s="51">
        <f t="shared" si="206"/>
        <v>81825.873984745267</v>
      </c>
      <c r="AL178" s="49">
        <f t="shared" si="206"/>
        <v>15550.225190851957</v>
      </c>
      <c r="AM178" s="50">
        <f t="shared" si="206"/>
        <v>36288.356832061072</v>
      </c>
      <c r="AN178" s="51">
        <f t="shared" si="206"/>
        <v>51838.582022913026</v>
      </c>
      <c r="AO178" s="49">
        <f t="shared" si="184"/>
        <v>170823.42314698873</v>
      </c>
      <c r="AP178" s="50">
        <f t="shared" si="147"/>
        <v>8740522.3506447356</v>
      </c>
      <c r="AQ178" s="51">
        <f>+AQ174+AQ167+AQ177</f>
        <v>8911345.7737917248</v>
      </c>
      <c r="AR178" s="49">
        <f t="shared" ref="AR178:CA178" si="207">+AR174+AR167+AR177</f>
        <v>21064.648087400001</v>
      </c>
      <c r="AS178" s="50">
        <f t="shared" si="207"/>
        <v>0</v>
      </c>
      <c r="AT178" s="51">
        <f t="shared" si="207"/>
        <v>21064.648087400001</v>
      </c>
      <c r="AU178" s="49">
        <f t="shared" si="207"/>
        <v>30089.328038200001</v>
      </c>
      <c r="AV178" s="50">
        <f t="shared" si="207"/>
        <v>0</v>
      </c>
      <c r="AW178" s="51">
        <f t="shared" si="207"/>
        <v>30089.328038200001</v>
      </c>
      <c r="AX178" s="49">
        <f t="shared" si="207"/>
        <v>46234.578540393886</v>
      </c>
      <c r="AY178" s="50">
        <f t="shared" si="207"/>
        <v>42946.209113000004</v>
      </c>
      <c r="AZ178" s="51">
        <f t="shared" si="207"/>
        <v>89180.787653393898</v>
      </c>
      <c r="BA178" s="49">
        <f t="shared" si="207"/>
        <v>28098.8616358</v>
      </c>
      <c r="BB178" s="50">
        <f t="shared" si="207"/>
        <v>28459.524680000002</v>
      </c>
      <c r="BC178" s="51">
        <f t="shared" si="207"/>
        <v>56558.386315800002</v>
      </c>
      <c r="BD178" s="49">
        <f t="shared" si="207"/>
        <v>19994.183327300001</v>
      </c>
      <c r="BE178" s="50">
        <f t="shared" si="207"/>
        <v>43571.972720000005</v>
      </c>
      <c r="BF178" s="51">
        <f t="shared" si="207"/>
        <v>63566.156047299999</v>
      </c>
      <c r="BG178" s="49">
        <f t="shared" si="207"/>
        <v>45414.882023599996</v>
      </c>
      <c r="BH178" s="50">
        <f t="shared" si="207"/>
        <v>32034.027897860004</v>
      </c>
      <c r="BI178" s="51">
        <f t="shared" si="207"/>
        <v>77448.909921459999</v>
      </c>
      <c r="BJ178" s="49">
        <f t="shared" si="207"/>
        <v>18696.836073700004</v>
      </c>
      <c r="BK178" s="50">
        <f t="shared" si="207"/>
        <v>51325.265039999998</v>
      </c>
      <c r="BL178" s="51">
        <f t="shared" si="207"/>
        <v>70022.101113700002</v>
      </c>
      <c r="BM178" s="49">
        <f t="shared" si="207"/>
        <v>8220.8167943999997</v>
      </c>
      <c r="BN178" s="50">
        <f t="shared" si="207"/>
        <v>33485.601999999999</v>
      </c>
      <c r="BO178" s="51">
        <f t="shared" si="207"/>
        <v>41706.4187944</v>
      </c>
      <c r="BP178" s="49">
        <f t="shared" si="207"/>
        <v>7848.9580147938941</v>
      </c>
      <c r="BQ178" s="50">
        <f t="shared" si="207"/>
        <v>23779</v>
      </c>
      <c r="BR178" s="51">
        <f t="shared" si="207"/>
        <v>31627.958014793894</v>
      </c>
      <c r="BS178" s="49">
        <f t="shared" si="207"/>
        <v>68571.545800000007</v>
      </c>
      <c r="BT178" s="50">
        <f t="shared" si="207"/>
        <v>36234.570114999995</v>
      </c>
      <c r="BU178" s="51">
        <f t="shared" si="207"/>
        <v>104806.115915</v>
      </c>
      <c r="BV178" s="49">
        <f t="shared" si="207"/>
        <v>58070.089919999999</v>
      </c>
      <c r="BW178" s="50">
        <f t="shared" si="207"/>
        <v>22582.915999999997</v>
      </c>
      <c r="BX178" s="51">
        <f t="shared" si="207"/>
        <v>80653.005919999996</v>
      </c>
      <c r="BY178" s="49">
        <f t="shared" si="207"/>
        <v>41499.530538999999</v>
      </c>
      <c r="BZ178" s="50">
        <f t="shared" si="207"/>
        <v>0</v>
      </c>
      <c r="CA178" s="51">
        <f t="shared" si="207"/>
        <v>41499.530538999999</v>
      </c>
      <c r="CB178" s="49">
        <f t="shared" si="173"/>
        <v>393804.25879458775</v>
      </c>
      <c r="CC178" s="50">
        <f t="shared" si="173"/>
        <v>314419.08756586001</v>
      </c>
      <c r="CD178" s="51">
        <f>+CD174+CD167+CD177</f>
        <v>708223.34636044782</v>
      </c>
      <c r="CE178" s="49">
        <f t="shared" ref="CE178:DN178" si="208">+CE174+CE167+CE177</f>
        <v>5705.1297708000002</v>
      </c>
      <c r="CF178" s="50">
        <f t="shared" si="208"/>
        <v>17134</v>
      </c>
      <c r="CG178" s="51">
        <f t="shared" si="208"/>
        <v>22839.129770799998</v>
      </c>
      <c r="CH178" s="49">
        <f t="shared" si="208"/>
        <v>13168.3015268</v>
      </c>
      <c r="CI178" s="50">
        <f t="shared" si="208"/>
        <v>37763.599999999999</v>
      </c>
      <c r="CJ178" s="51">
        <f t="shared" si="208"/>
        <v>50931.9015268</v>
      </c>
      <c r="CK178" s="49">
        <f t="shared" si="208"/>
        <v>7514.2493473700006</v>
      </c>
      <c r="CL178" s="50">
        <f t="shared" si="208"/>
        <v>35337.36390076</v>
      </c>
      <c r="CM178" s="51">
        <f t="shared" si="208"/>
        <v>42851.613248130001</v>
      </c>
      <c r="CN178" s="49">
        <f t="shared" si="208"/>
        <v>6953.2175569999999</v>
      </c>
      <c r="CO178" s="50">
        <f t="shared" si="208"/>
        <v>52888.953440000005</v>
      </c>
      <c r="CP178" s="51">
        <f t="shared" si="208"/>
        <v>59842.170997000001</v>
      </c>
      <c r="CQ178" s="49">
        <f t="shared" si="208"/>
        <v>508.39694659999998</v>
      </c>
      <c r="CR178" s="50">
        <f t="shared" si="208"/>
        <v>39576.986259500001</v>
      </c>
      <c r="CS178" s="51">
        <f t="shared" si="208"/>
        <v>40085.383206100007</v>
      </c>
      <c r="CT178" s="49">
        <f t="shared" si="208"/>
        <v>0</v>
      </c>
      <c r="CU178" s="50">
        <f t="shared" si="208"/>
        <v>0</v>
      </c>
      <c r="CV178" s="51">
        <f t="shared" si="208"/>
        <v>0</v>
      </c>
      <c r="CW178" s="49">
        <f t="shared" si="208"/>
        <v>0</v>
      </c>
      <c r="CX178" s="50">
        <f t="shared" si="208"/>
        <v>0</v>
      </c>
      <c r="CY178" s="51">
        <f t="shared" si="208"/>
        <v>0</v>
      </c>
      <c r="CZ178" s="49">
        <f t="shared" si="208"/>
        <v>0</v>
      </c>
      <c r="DA178" s="50">
        <f t="shared" si="208"/>
        <v>0</v>
      </c>
      <c r="DB178" s="51">
        <f t="shared" si="208"/>
        <v>0</v>
      </c>
      <c r="DC178" s="49">
        <f t="shared" si="208"/>
        <v>0</v>
      </c>
      <c r="DD178" s="50">
        <f t="shared" si="208"/>
        <v>0</v>
      </c>
      <c r="DE178" s="51">
        <f t="shared" si="208"/>
        <v>0</v>
      </c>
      <c r="DF178" s="49">
        <f t="shared" si="208"/>
        <v>0</v>
      </c>
      <c r="DG178" s="50">
        <f t="shared" si="208"/>
        <v>0</v>
      </c>
      <c r="DH178" s="51">
        <f t="shared" si="208"/>
        <v>0</v>
      </c>
      <c r="DI178" s="49">
        <f t="shared" si="208"/>
        <v>0</v>
      </c>
      <c r="DJ178" s="50">
        <f t="shared" si="208"/>
        <v>0</v>
      </c>
      <c r="DK178" s="51">
        <f t="shared" si="208"/>
        <v>0</v>
      </c>
      <c r="DL178" s="49">
        <f t="shared" si="208"/>
        <v>0</v>
      </c>
      <c r="DM178" s="50">
        <f t="shared" si="208"/>
        <v>0</v>
      </c>
      <c r="DN178" s="51">
        <f t="shared" si="208"/>
        <v>0</v>
      </c>
      <c r="DO178" s="49">
        <f t="shared" si="186"/>
        <v>33849.295148570003</v>
      </c>
      <c r="DP178" s="50">
        <f t="shared" si="148"/>
        <v>182700.90360026</v>
      </c>
      <c r="DQ178" s="51">
        <f>+DQ174+DQ167+DQ177</f>
        <v>216550.19874883001</v>
      </c>
    </row>
    <row r="179" spans="2:121" x14ac:dyDescent="0.25">
      <c r="B179" s="182"/>
      <c r="C179" s="173" t="s">
        <v>37</v>
      </c>
      <c r="D179" s="86" t="s">
        <v>48</v>
      </c>
      <c r="E179" s="43"/>
      <c r="F179" s="38"/>
      <c r="G179" s="61"/>
      <c r="H179" s="43"/>
      <c r="I179" s="38"/>
      <c r="J179" s="61"/>
      <c r="K179" s="43"/>
      <c r="L179" s="38"/>
      <c r="M179" s="61"/>
      <c r="N179" s="43"/>
      <c r="O179" s="38"/>
      <c r="P179" s="61"/>
      <c r="Q179" s="43"/>
      <c r="R179" s="38"/>
      <c r="S179" s="61"/>
      <c r="T179" s="43"/>
      <c r="U179" s="38"/>
      <c r="V179" s="61"/>
      <c r="W179" s="43"/>
      <c r="X179" s="38"/>
      <c r="Y179" s="61"/>
      <c r="Z179" s="43"/>
      <c r="AA179" s="38"/>
      <c r="AB179" s="61"/>
      <c r="AC179" s="43"/>
      <c r="AD179" s="38"/>
      <c r="AE179" s="61"/>
      <c r="AF179" s="43"/>
      <c r="AG179" s="38"/>
      <c r="AH179" s="61"/>
      <c r="AI179" s="43"/>
      <c r="AJ179" s="38"/>
      <c r="AK179" s="61"/>
      <c r="AL179" s="43"/>
      <c r="AM179" s="38"/>
      <c r="AN179" s="61"/>
      <c r="AO179" s="43">
        <f t="shared" si="184"/>
        <v>0</v>
      </c>
      <c r="AP179" s="38">
        <f t="shared" si="147"/>
        <v>0</v>
      </c>
      <c r="AQ179" s="61"/>
      <c r="AR179" s="43"/>
      <c r="AS179" s="38"/>
      <c r="AT179" s="61"/>
      <c r="AU179" s="43"/>
      <c r="AV179" s="38"/>
      <c r="AW179" s="61"/>
      <c r="AX179" s="43"/>
      <c r="AY179" s="38"/>
      <c r="AZ179" s="61"/>
      <c r="BA179" s="43"/>
      <c r="BB179" s="38"/>
      <c r="BC179" s="61"/>
      <c r="BD179" s="43"/>
      <c r="BE179" s="38"/>
      <c r="BF179" s="61"/>
      <c r="BG179" s="43"/>
      <c r="BH179" s="38"/>
      <c r="BI179" s="61"/>
      <c r="BJ179" s="43"/>
      <c r="BK179" s="38"/>
      <c r="BL179" s="61"/>
      <c r="BM179" s="43"/>
      <c r="BN179" s="38"/>
      <c r="BO179" s="61"/>
      <c r="BP179" s="43"/>
      <c r="BQ179" s="38"/>
      <c r="BR179" s="61"/>
      <c r="BS179" s="43"/>
      <c r="BT179" s="38"/>
      <c r="BU179" s="61"/>
      <c r="BV179" s="43"/>
      <c r="BW179" s="38"/>
      <c r="BX179" s="61"/>
      <c r="BY179" s="43"/>
      <c r="BZ179" s="38"/>
      <c r="CA179" s="61"/>
      <c r="CB179" s="43">
        <f t="shared" si="173"/>
        <v>0</v>
      </c>
      <c r="CC179" s="38">
        <f t="shared" si="173"/>
        <v>0</v>
      </c>
      <c r="CD179" s="61"/>
      <c r="CE179" s="43"/>
      <c r="CF179" s="38"/>
      <c r="CG179" s="61"/>
      <c r="CH179" s="43"/>
      <c r="CI179" s="38"/>
      <c r="CJ179" s="61"/>
      <c r="CK179" s="43"/>
      <c r="CL179" s="38"/>
      <c r="CM179" s="61"/>
      <c r="CN179" s="43"/>
      <c r="CO179" s="38"/>
      <c r="CP179" s="61"/>
      <c r="CQ179" s="43"/>
      <c r="CR179" s="38"/>
      <c r="CS179" s="61"/>
      <c r="CT179" s="43"/>
      <c r="CU179" s="38"/>
      <c r="CV179" s="61"/>
      <c r="CW179" s="43"/>
      <c r="CX179" s="38"/>
      <c r="CY179" s="61"/>
      <c r="CZ179" s="43"/>
      <c r="DA179" s="38"/>
      <c r="DB179" s="61"/>
      <c r="DC179" s="43"/>
      <c r="DD179" s="38"/>
      <c r="DE179" s="61"/>
      <c r="DF179" s="43"/>
      <c r="DG179" s="38"/>
      <c r="DH179" s="61"/>
      <c r="DI179" s="43"/>
      <c r="DJ179" s="38"/>
      <c r="DK179" s="61"/>
      <c r="DL179" s="43"/>
      <c r="DM179" s="38"/>
      <c r="DN179" s="61"/>
      <c r="DO179" s="43">
        <f t="shared" si="186"/>
        <v>0</v>
      </c>
      <c r="DP179" s="38">
        <f t="shared" si="148"/>
        <v>0</v>
      </c>
      <c r="DQ179" s="61"/>
    </row>
    <row r="180" spans="2:121" x14ac:dyDescent="0.25">
      <c r="B180" s="182"/>
      <c r="C180" s="174"/>
      <c r="D180" s="79" t="s">
        <v>49</v>
      </c>
      <c r="E180" s="33"/>
      <c r="F180" s="34"/>
      <c r="G180" s="36">
        <f t="shared" ref="G180:G182" si="209">SUM(E180:F180)</f>
        <v>0</v>
      </c>
      <c r="H180" s="33">
        <v>45370.33238</v>
      </c>
      <c r="I180" s="34"/>
      <c r="J180" s="36">
        <f>SUM(H181,I180)</f>
        <v>0</v>
      </c>
      <c r="K180" s="33">
        <v>112163.8625</v>
      </c>
      <c r="L180" s="34"/>
      <c r="M180" s="36">
        <f>SUM(K181,L180)</f>
        <v>0</v>
      </c>
      <c r="N180" s="33"/>
      <c r="O180" s="34"/>
      <c r="P180" s="36">
        <f>SUM(N181,O180)</f>
        <v>0</v>
      </c>
      <c r="Q180" s="33"/>
      <c r="R180" s="34"/>
      <c r="S180" s="36">
        <f>SUM(Q181,R180)</f>
        <v>0</v>
      </c>
      <c r="T180" s="33"/>
      <c r="U180" s="34"/>
      <c r="V180" s="36">
        <f>SUM(T181,U180)</f>
        <v>0</v>
      </c>
      <c r="W180" s="33"/>
      <c r="X180" s="34"/>
      <c r="Y180" s="36">
        <f>SUM(W181,X180)</f>
        <v>0</v>
      </c>
      <c r="Z180" s="33">
        <v>73331.5</v>
      </c>
      <c r="AA180" s="34"/>
      <c r="AB180" s="36">
        <f>SUM(Z180:AA180)</f>
        <v>73331.5</v>
      </c>
      <c r="AC180" s="33"/>
      <c r="AD180" s="34"/>
      <c r="AE180" s="36">
        <f>SUM(AC180:AD180)</f>
        <v>0</v>
      </c>
      <c r="AF180" s="33">
        <v>127762.67252000001</v>
      </c>
      <c r="AG180" s="34"/>
      <c r="AH180" s="36">
        <f>SUM(AF180:AG180)</f>
        <v>127762.67252000001</v>
      </c>
      <c r="AI180" s="33"/>
      <c r="AJ180" s="34"/>
      <c r="AK180" s="36">
        <f>SUM(AI180,AJ180)</f>
        <v>0</v>
      </c>
      <c r="AL180" s="33"/>
      <c r="AM180" s="34"/>
      <c r="AN180" s="36">
        <f>SUM(AL180,AM180)</f>
        <v>0</v>
      </c>
      <c r="AO180" s="33">
        <f t="shared" si="184"/>
        <v>358628.36739999999</v>
      </c>
      <c r="AP180" s="34">
        <f t="shared" si="147"/>
        <v>0</v>
      </c>
      <c r="AQ180" s="36">
        <f>SUM(AO180,AP180)</f>
        <v>358628.36739999999</v>
      </c>
      <c r="AR180" s="33"/>
      <c r="AS180" s="34"/>
      <c r="AT180" s="36">
        <f>SUM(AR180,AS180)</f>
        <v>0</v>
      </c>
      <c r="AU180" s="33">
        <v>64821.312760000001</v>
      </c>
      <c r="AV180" s="34"/>
      <c r="AW180" s="36">
        <f>SUM(AU180,AV180)</f>
        <v>64821.312760000001</v>
      </c>
      <c r="AX180" s="33">
        <v>67601.643250000008</v>
      </c>
      <c r="AY180" s="34"/>
      <c r="AZ180" s="36">
        <f>SUM(AX180,AY180)</f>
        <v>67601.643250000008</v>
      </c>
      <c r="BA180" s="33">
        <v>70029.449219999995</v>
      </c>
      <c r="BB180" s="34"/>
      <c r="BC180" s="36">
        <f>SUM(BA180,BB180)</f>
        <v>70029.449219999995</v>
      </c>
      <c r="BD180" s="33"/>
      <c r="BE180" s="34"/>
      <c r="BF180" s="36">
        <f>SUM(BD180,BE180)</f>
        <v>0</v>
      </c>
      <c r="BG180" s="33">
        <v>79897.335850000003</v>
      </c>
      <c r="BH180" s="34"/>
      <c r="BI180" s="36">
        <f>SUM(BG180,BH180)</f>
        <v>79897.335850000003</v>
      </c>
      <c r="BJ180" s="33"/>
      <c r="BK180" s="34"/>
      <c r="BL180" s="36">
        <f>SUM(BJ180,BK180)</f>
        <v>0</v>
      </c>
      <c r="BM180" s="33"/>
      <c r="BN180" s="34"/>
      <c r="BO180" s="36">
        <f>SUM(BM180,BN180)</f>
        <v>0</v>
      </c>
      <c r="BP180" s="33"/>
      <c r="BQ180" s="34"/>
      <c r="BR180" s="36">
        <f>SUM(BP180,BQ180)</f>
        <v>0</v>
      </c>
      <c r="BS180" s="33"/>
      <c r="BT180" s="34"/>
      <c r="BU180" s="36">
        <f>SUM(BS180,BT180)</f>
        <v>0</v>
      </c>
      <c r="BV180" s="33"/>
      <c r="BW180" s="34"/>
      <c r="BX180" s="36">
        <f>SUM(BV180,BW180)</f>
        <v>0</v>
      </c>
      <c r="BY180" s="33">
        <v>53168.270759999999</v>
      </c>
      <c r="BZ180" s="34"/>
      <c r="CA180" s="36">
        <f>SUM(BY180,BZ180)</f>
        <v>53168.270759999999</v>
      </c>
      <c r="CB180" s="33">
        <f t="shared" si="173"/>
        <v>335518.01184000005</v>
      </c>
      <c r="CC180" s="34">
        <f t="shared" si="173"/>
        <v>0</v>
      </c>
      <c r="CD180" s="36">
        <f>SUM(CB180,CC180)</f>
        <v>335518.01184000005</v>
      </c>
      <c r="CE180" s="33">
        <v>0</v>
      </c>
      <c r="CF180" s="34">
        <v>0</v>
      </c>
      <c r="CG180" s="36">
        <f t="shared" ref="CG180:CG182" si="210">SUM(CE180,CF180)</f>
        <v>0</v>
      </c>
      <c r="CH180" s="33">
        <v>0</v>
      </c>
      <c r="CI180" s="34">
        <v>0</v>
      </c>
      <c r="CJ180" s="36">
        <f>SUM(CH180,CI180)</f>
        <v>0</v>
      </c>
      <c r="CK180" s="33">
        <v>0</v>
      </c>
      <c r="CL180" s="34">
        <v>0</v>
      </c>
      <c r="CM180" s="36">
        <f>SUM(CK180,CL180)</f>
        <v>0</v>
      </c>
      <c r="CN180" s="33">
        <v>0</v>
      </c>
      <c r="CO180" s="34"/>
      <c r="CP180" s="36">
        <f>SUM(CN180,CO180)</f>
        <v>0</v>
      </c>
      <c r="CQ180" s="33">
        <v>0</v>
      </c>
      <c r="CR180" s="34">
        <v>0</v>
      </c>
      <c r="CS180" s="36">
        <f>SUM(CQ180,CR180)</f>
        <v>0</v>
      </c>
      <c r="CT180" s="33"/>
      <c r="CU180" s="34"/>
      <c r="CV180" s="36"/>
      <c r="CW180" s="33"/>
      <c r="CX180" s="34"/>
      <c r="CY180" s="36"/>
      <c r="CZ180" s="33"/>
      <c r="DA180" s="34"/>
      <c r="DB180" s="36"/>
      <c r="DC180" s="33"/>
      <c r="DD180" s="34"/>
      <c r="DE180" s="36"/>
      <c r="DF180" s="33"/>
      <c r="DG180" s="34"/>
      <c r="DH180" s="36"/>
      <c r="DI180" s="33"/>
      <c r="DJ180" s="34"/>
      <c r="DK180" s="36"/>
      <c r="DL180" s="33"/>
      <c r="DM180" s="34"/>
      <c r="DN180" s="36"/>
      <c r="DO180" s="33">
        <f t="shared" si="186"/>
        <v>0</v>
      </c>
      <c r="DP180" s="34">
        <f t="shared" si="148"/>
        <v>0</v>
      </c>
      <c r="DQ180" s="36">
        <f>SUM(DO180,DP180)</f>
        <v>0</v>
      </c>
    </row>
    <row r="181" spans="2:121" x14ac:dyDescent="0.25">
      <c r="B181" s="182"/>
      <c r="C181" s="174"/>
      <c r="D181" s="79" t="s">
        <v>50</v>
      </c>
      <c r="E181" s="33"/>
      <c r="F181" s="34"/>
      <c r="G181" s="36">
        <f t="shared" si="209"/>
        <v>0</v>
      </c>
      <c r="H181" s="33"/>
      <c r="I181" s="34"/>
      <c r="J181" s="36">
        <f>SUM(H181,I181)</f>
        <v>0</v>
      </c>
      <c r="K181" s="33"/>
      <c r="L181" s="34"/>
      <c r="M181" s="36">
        <f>SUM(K181,L181)</f>
        <v>0</v>
      </c>
      <c r="N181" s="33"/>
      <c r="O181" s="34"/>
      <c r="P181" s="36">
        <f>SUM(N181,O181)</f>
        <v>0</v>
      </c>
      <c r="Q181" s="33"/>
      <c r="R181" s="34"/>
      <c r="S181" s="36">
        <f>SUM(Q181,R181)</f>
        <v>0</v>
      </c>
      <c r="T181" s="33"/>
      <c r="U181" s="34"/>
      <c r="V181" s="36">
        <f>SUM(T181,U181)</f>
        <v>0</v>
      </c>
      <c r="W181" s="33"/>
      <c r="X181" s="34"/>
      <c r="Y181" s="36">
        <f>SUM(W181,X181)</f>
        <v>0</v>
      </c>
      <c r="Z181" s="33"/>
      <c r="AA181" s="34"/>
      <c r="AB181" s="36">
        <f t="shared" ref="AB181:AB182" si="211">SUM(Z181:AA181)</f>
        <v>0</v>
      </c>
      <c r="AC181" s="33"/>
      <c r="AD181" s="34"/>
      <c r="AE181" s="36">
        <f t="shared" ref="AE181:AE182" si="212">SUM(AC181:AD181)</f>
        <v>0</v>
      </c>
      <c r="AF181" s="33"/>
      <c r="AG181" s="34"/>
      <c r="AH181" s="36">
        <f t="shared" ref="AH181:AH182" si="213">SUM(AF181:AG181)</f>
        <v>0</v>
      </c>
      <c r="AI181" s="33"/>
      <c r="AJ181" s="34"/>
      <c r="AK181" s="36">
        <f>SUM(AI181,AJ181)</f>
        <v>0</v>
      </c>
      <c r="AL181" s="33"/>
      <c r="AM181" s="34"/>
      <c r="AN181" s="36">
        <f>SUM(AL181,AM181)</f>
        <v>0</v>
      </c>
      <c r="AO181" s="33">
        <f t="shared" si="184"/>
        <v>0</v>
      </c>
      <c r="AP181" s="34">
        <f t="shared" si="147"/>
        <v>0</v>
      </c>
      <c r="AQ181" s="36">
        <f>SUM(AO181,AP181)</f>
        <v>0</v>
      </c>
      <c r="AR181" s="33"/>
      <c r="AS181" s="34"/>
      <c r="AT181" s="36">
        <f>SUM(AR181,AS181)</f>
        <v>0</v>
      </c>
      <c r="AU181" s="33"/>
      <c r="AV181" s="34"/>
      <c r="AW181" s="36">
        <f>SUM(AU181,AV181)</f>
        <v>0</v>
      </c>
      <c r="AX181" s="33"/>
      <c r="AY181" s="34"/>
      <c r="AZ181" s="36">
        <f>SUM(AX181,AY181)</f>
        <v>0</v>
      </c>
      <c r="BA181" s="33"/>
      <c r="BB181" s="34"/>
      <c r="BC181" s="36">
        <f>SUM(BA181,BB181)</f>
        <v>0</v>
      </c>
      <c r="BD181" s="33"/>
      <c r="BE181" s="34"/>
      <c r="BF181" s="36">
        <f>SUM(BD181,BE181)</f>
        <v>0</v>
      </c>
      <c r="BG181" s="33"/>
      <c r="BH181" s="34"/>
      <c r="BI181" s="36">
        <f>SUM(BG181,BH181)</f>
        <v>0</v>
      </c>
      <c r="BJ181" s="33"/>
      <c r="BK181" s="34"/>
      <c r="BL181" s="36">
        <f>SUM(BJ181,BK181)</f>
        <v>0</v>
      </c>
      <c r="BM181" s="33"/>
      <c r="BN181" s="34"/>
      <c r="BO181" s="36">
        <f>SUM(BM181,BN181)</f>
        <v>0</v>
      </c>
      <c r="BP181" s="33"/>
      <c r="BQ181" s="34"/>
      <c r="BR181" s="36">
        <f>SUM(BP181,BQ181)</f>
        <v>0</v>
      </c>
      <c r="BS181" s="33"/>
      <c r="BT181" s="34"/>
      <c r="BU181" s="36">
        <f>SUM(BS181,BT181)</f>
        <v>0</v>
      </c>
      <c r="BV181" s="33"/>
      <c r="BW181" s="34"/>
      <c r="BX181" s="36">
        <f>SUM(BV181,BW181)</f>
        <v>0</v>
      </c>
      <c r="BY181" s="33"/>
      <c r="BZ181" s="34"/>
      <c r="CA181" s="36">
        <f>SUM(BY181,BZ181)</f>
        <v>0</v>
      </c>
      <c r="CB181" s="33">
        <f t="shared" si="173"/>
        <v>0</v>
      </c>
      <c r="CC181" s="34">
        <f t="shared" si="173"/>
        <v>0</v>
      </c>
      <c r="CD181" s="36">
        <f>SUM(CB181,CC181)</f>
        <v>0</v>
      </c>
      <c r="CE181" s="33">
        <v>0</v>
      </c>
      <c r="CF181" s="34">
        <v>0</v>
      </c>
      <c r="CG181" s="36">
        <f t="shared" si="210"/>
        <v>0</v>
      </c>
      <c r="CH181" s="33">
        <v>0</v>
      </c>
      <c r="CI181" s="34">
        <v>0</v>
      </c>
      <c r="CJ181" s="36">
        <f>SUM(CH181,CI181)</f>
        <v>0</v>
      </c>
      <c r="CK181" s="33">
        <v>0</v>
      </c>
      <c r="CL181" s="34">
        <v>0</v>
      </c>
      <c r="CM181" s="36">
        <f>SUM(CK181,CL181)</f>
        <v>0</v>
      </c>
      <c r="CN181" s="33">
        <v>0</v>
      </c>
      <c r="CO181" s="34"/>
      <c r="CP181" s="36">
        <f>SUM(CN181,CO181)</f>
        <v>0</v>
      </c>
      <c r="CQ181" s="33">
        <v>0</v>
      </c>
      <c r="CR181" s="34">
        <v>0</v>
      </c>
      <c r="CS181" s="36">
        <f>SUM(CQ181,CR181)</f>
        <v>0</v>
      </c>
      <c r="CT181" s="33"/>
      <c r="CU181" s="34"/>
      <c r="CV181" s="36"/>
      <c r="CW181" s="33"/>
      <c r="CX181" s="34"/>
      <c r="CY181" s="36"/>
      <c r="CZ181" s="33"/>
      <c r="DA181" s="34"/>
      <c r="DB181" s="36"/>
      <c r="DC181" s="33"/>
      <c r="DD181" s="34"/>
      <c r="DE181" s="36"/>
      <c r="DF181" s="33"/>
      <c r="DG181" s="34"/>
      <c r="DH181" s="36"/>
      <c r="DI181" s="33"/>
      <c r="DJ181" s="34"/>
      <c r="DK181" s="36"/>
      <c r="DL181" s="33"/>
      <c r="DM181" s="34"/>
      <c r="DN181" s="36"/>
      <c r="DO181" s="33">
        <f t="shared" si="186"/>
        <v>0</v>
      </c>
      <c r="DP181" s="34">
        <f t="shared" si="148"/>
        <v>0</v>
      </c>
      <c r="DQ181" s="36">
        <f>SUM(DO181,DP181)</f>
        <v>0</v>
      </c>
    </row>
    <row r="182" spans="2:121" x14ac:dyDescent="0.25">
      <c r="B182" s="182"/>
      <c r="C182" s="174"/>
      <c r="D182" s="79" t="s">
        <v>51</v>
      </c>
      <c r="E182" s="37">
        <v>1711.2442748091732</v>
      </c>
      <c r="F182" s="35">
        <v>3729.8091603053717</v>
      </c>
      <c r="G182" s="36">
        <f t="shared" si="209"/>
        <v>5441.0534351145452</v>
      </c>
      <c r="H182" s="37">
        <v>2409.9961832061263</v>
      </c>
      <c r="I182" s="35">
        <v>4371.4618320611016</v>
      </c>
      <c r="J182" s="36">
        <v>0</v>
      </c>
      <c r="K182" s="37">
        <v>2401.8473282442928</v>
      </c>
      <c r="L182" s="35"/>
      <c r="M182" s="36">
        <f>SUM(K182,L182)</f>
        <v>2401.8473282442928</v>
      </c>
      <c r="N182" s="37">
        <v>2405.583969465667</v>
      </c>
      <c r="O182" s="35">
        <v>10908.324427480999</v>
      </c>
      <c r="P182" s="36">
        <f>SUM(N182,O182)</f>
        <v>13313.908396946666</v>
      </c>
      <c r="Q182" s="37">
        <v>1733.2099236641352</v>
      </c>
      <c r="R182" s="35">
        <v>364.50381679389591</v>
      </c>
      <c r="S182" s="36">
        <f>SUM(Q182,R182)</f>
        <v>2097.7137404580312</v>
      </c>
      <c r="T182" s="37">
        <v>2278.2480916030704</v>
      </c>
      <c r="U182" s="35">
        <v>4886.6450381679761</v>
      </c>
      <c r="V182" s="36">
        <f>SUM(T182,U182)</f>
        <v>7164.893129771046</v>
      </c>
      <c r="W182" s="37">
        <v>1541.1221374045917</v>
      </c>
      <c r="X182" s="35"/>
      <c r="Y182" s="36">
        <f>SUM(W182,X182)</f>
        <v>1541.1221374045917</v>
      </c>
      <c r="Z182" s="37">
        <v>6816.0076335878384</v>
      </c>
      <c r="AA182" s="35"/>
      <c r="AB182" s="36">
        <f t="shared" si="211"/>
        <v>6816.0076335878384</v>
      </c>
      <c r="AC182" s="37">
        <v>2420.9045801526895</v>
      </c>
      <c r="AD182" s="35"/>
      <c r="AE182" s="36">
        <f t="shared" si="212"/>
        <v>2420.9045801526895</v>
      </c>
      <c r="AF182" s="37">
        <v>2155.1145038168097</v>
      </c>
      <c r="AG182" s="35"/>
      <c r="AH182" s="36">
        <f t="shared" si="213"/>
        <v>2155.1145038168097</v>
      </c>
      <c r="AI182" s="37">
        <v>1720.4007633587921</v>
      </c>
      <c r="AJ182" s="35"/>
      <c r="AK182" s="36">
        <f>SUM(AI182,AJ182)</f>
        <v>1720.4007633587921</v>
      </c>
      <c r="AL182" s="37">
        <v>3041.1030534351262</v>
      </c>
      <c r="AM182" s="35"/>
      <c r="AN182" s="36">
        <f>SUM(AL182,AM182)</f>
        <v>3041.1030534351262</v>
      </c>
      <c r="AO182" s="37">
        <f t="shared" si="184"/>
        <v>30634.782442748314</v>
      </c>
      <c r="AP182" s="35">
        <f t="shared" si="147"/>
        <v>24260.744274809342</v>
      </c>
      <c r="AQ182" s="36">
        <f>SUM(AO182,AP182)</f>
        <v>54895.526717557659</v>
      </c>
      <c r="AR182" s="37">
        <v>45598.211450000003</v>
      </c>
      <c r="AS182" s="35">
        <v>11391.156489999999</v>
      </c>
      <c r="AT182" s="36">
        <f>SUM(AR182,AS182)</f>
        <v>56989.367940000004</v>
      </c>
      <c r="AU182" s="37">
        <v>2076.1946560000001</v>
      </c>
      <c r="AV182" s="35">
        <v>14169.5458</v>
      </c>
      <c r="AW182" s="36">
        <f>SUM(AU182,AV182)</f>
        <v>16245.740456</v>
      </c>
      <c r="AX182" s="37">
        <v>620.26717559999997</v>
      </c>
      <c r="AY182" s="35">
        <v>24624.034350000002</v>
      </c>
      <c r="AZ182" s="36">
        <f>SUM(AX182,AY182)</f>
        <v>25244.3015256</v>
      </c>
      <c r="BA182" s="37">
        <v>761.31679389999999</v>
      </c>
      <c r="BB182" s="35">
        <v>19647.167939999999</v>
      </c>
      <c r="BC182" s="36">
        <f>SUM(BA182,BB182)</f>
        <v>20408.484733900001</v>
      </c>
      <c r="BD182" s="37">
        <v>653.77480920000005</v>
      </c>
      <c r="BE182" s="35">
        <v>10821.332060000001</v>
      </c>
      <c r="BF182" s="36">
        <f>SUM(BD182,BE182)</f>
        <v>11475.106869200001</v>
      </c>
      <c r="BG182" s="37">
        <v>2270.6183209999999</v>
      </c>
      <c r="BH182" s="35">
        <v>6536.0152669999998</v>
      </c>
      <c r="BI182" s="36">
        <f>SUM(BG182,BH182)</f>
        <v>8806.6335880000006</v>
      </c>
      <c r="BJ182" s="37">
        <v>1437.0763360000001</v>
      </c>
      <c r="BK182" s="35">
        <v>6778.9809160000004</v>
      </c>
      <c r="BL182" s="36">
        <f>SUM(BJ182,BK182)</f>
        <v>8216.0572520000005</v>
      </c>
      <c r="BM182" s="37">
        <v>515.39694659999998</v>
      </c>
      <c r="BN182" s="35"/>
      <c r="BO182" s="36">
        <f>SUM(BM182,BN182)</f>
        <v>515.39694659999998</v>
      </c>
      <c r="BP182" s="37">
        <v>68433.265839999993</v>
      </c>
      <c r="BQ182" s="35"/>
      <c r="BR182" s="36">
        <f>SUM(BP182,BQ182)</f>
        <v>68433.265839999993</v>
      </c>
      <c r="BS182" s="37">
        <v>542.13740459999997</v>
      </c>
      <c r="BT182" s="35"/>
      <c r="BU182" s="36">
        <f>SUM(BS182,BT182)</f>
        <v>542.13740459999997</v>
      </c>
      <c r="BV182" s="37">
        <v>2685.4580150000002</v>
      </c>
      <c r="BW182" s="35"/>
      <c r="BX182" s="36">
        <f>SUM(BV182,BW182)</f>
        <v>2685.4580150000002</v>
      </c>
      <c r="BY182" s="37">
        <v>413.14885500000003</v>
      </c>
      <c r="BZ182" s="35"/>
      <c r="CA182" s="36">
        <f>SUM(BY182,BZ182)</f>
        <v>413.14885500000003</v>
      </c>
      <c r="CB182" s="37">
        <f t="shared" si="173"/>
        <v>126006.86660289999</v>
      </c>
      <c r="CC182" s="35">
        <f t="shared" si="173"/>
        <v>93968.232822999998</v>
      </c>
      <c r="CD182" s="36">
        <f>SUM(CB182,CC182)</f>
        <v>219975.09942589997</v>
      </c>
      <c r="CE182" s="37">
        <v>201.1908397</v>
      </c>
      <c r="CF182" s="35">
        <v>0</v>
      </c>
      <c r="CG182" s="36">
        <f t="shared" si="210"/>
        <v>201.1908397</v>
      </c>
      <c r="CH182" s="37">
        <v>244.33587790000001</v>
      </c>
      <c r="CI182" s="35">
        <v>19.08396947</v>
      </c>
      <c r="CJ182" s="36">
        <f>SUM(CH182,CI182)</f>
        <v>263.41984737000001</v>
      </c>
      <c r="CK182" s="37">
        <v>358.09160309999999</v>
      </c>
      <c r="CL182" s="35">
        <v>0</v>
      </c>
      <c r="CM182" s="36">
        <f>SUM(CK182,CL182)</f>
        <v>358.09160309999999</v>
      </c>
      <c r="CN182" s="37">
        <v>202.1793893</v>
      </c>
      <c r="CO182" s="35">
        <v>639.43511450000005</v>
      </c>
      <c r="CP182" s="36">
        <f>SUM(CN182,CO182)</f>
        <v>841.61450380000008</v>
      </c>
      <c r="CQ182" s="37">
        <v>388.9770992</v>
      </c>
      <c r="CR182" s="35">
        <v>0</v>
      </c>
      <c r="CS182" s="36">
        <f>SUM(CQ182,CR182)</f>
        <v>388.9770992</v>
      </c>
      <c r="CT182" s="37"/>
      <c r="CU182" s="35"/>
      <c r="CV182" s="36"/>
      <c r="CW182" s="37"/>
      <c r="CX182" s="35"/>
      <c r="CY182" s="36"/>
      <c r="CZ182" s="37"/>
      <c r="DA182" s="35"/>
      <c r="DB182" s="36"/>
      <c r="DC182" s="37"/>
      <c r="DD182" s="35"/>
      <c r="DE182" s="36"/>
      <c r="DF182" s="37"/>
      <c r="DG182" s="35"/>
      <c r="DH182" s="36"/>
      <c r="DI182" s="37"/>
      <c r="DJ182" s="35"/>
      <c r="DK182" s="36"/>
      <c r="DL182" s="37"/>
      <c r="DM182" s="35"/>
      <c r="DN182" s="36"/>
      <c r="DO182" s="37">
        <f t="shared" si="186"/>
        <v>1394.7748091999999</v>
      </c>
      <c r="DP182" s="35">
        <f t="shared" si="148"/>
        <v>658.51908397000011</v>
      </c>
      <c r="DQ182" s="36">
        <f>SUM(DO182,DP182)</f>
        <v>2053.29389317</v>
      </c>
    </row>
    <row r="183" spans="2:121" x14ac:dyDescent="0.25">
      <c r="B183" s="182"/>
      <c r="C183" s="174"/>
      <c r="D183" s="80" t="s">
        <v>52</v>
      </c>
      <c r="E183" s="40">
        <f t="shared" ref="E183:AN183" si="214">+SUM(E180:E182)</f>
        <v>1711.2442748091732</v>
      </c>
      <c r="F183" s="41">
        <f t="shared" si="214"/>
        <v>3729.8091603053717</v>
      </c>
      <c r="G183" s="42">
        <f t="shared" si="214"/>
        <v>5441.0534351145452</v>
      </c>
      <c r="H183" s="40">
        <f t="shared" si="214"/>
        <v>47780.328563206123</v>
      </c>
      <c r="I183" s="41">
        <f t="shared" si="214"/>
        <v>4371.4618320611016</v>
      </c>
      <c r="J183" s="42">
        <f t="shared" si="214"/>
        <v>0</v>
      </c>
      <c r="K183" s="40">
        <f t="shared" si="214"/>
        <v>114565.70982824429</v>
      </c>
      <c r="L183" s="41">
        <f t="shared" si="214"/>
        <v>0</v>
      </c>
      <c r="M183" s="42">
        <f t="shared" si="214"/>
        <v>2401.8473282442928</v>
      </c>
      <c r="N183" s="40">
        <f t="shared" si="214"/>
        <v>2405.583969465667</v>
      </c>
      <c r="O183" s="41">
        <f t="shared" si="214"/>
        <v>10908.324427480999</v>
      </c>
      <c r="P183" s="42">
        <f t="shared" si="214"/>
        <v>13313.908396946666</v>
      </c>
      <c r="Q183" s="40">
        <f t="shared" si="214"/>
        <v>1733.2099236641352</v>
      </c>
      <c r="R183" s="41">
        <f t="shared" si="214"/>
        <v>364.50381679389591</v>
      </c>
      <c r="S183" s="42">
        <f t="shared" si="214"/>
        <v>2097.7137404580312</v>
      </c>
      <c r="T183" s="40">
        <f t="shared" si="214"/>
        <v>2278.2480916030704</v>
      </c>
      <c r="U183" s="41">
        <f t="shared" si="214"/>
        <v>4886.6450381679761</v>
      </c>
      <c r="V183" s="42">
        <f t="shared" si="214"/>
        <v>7164.893129771046</v>
      </c>
      <c r="W183" s="40">
        <f t="shared" si="214"/>
        <v>1541.1221374045917</v>
      </c>
      <c r="X183" s="41">
        <f t="shared" si="214"/>
        <v>0</v>
      </c>
      <c r="Y183" s="42">
        <f t="shared" si="214"/>
        <v>1541.1221374045917</v>
      </c>
      <c r="Z183" s="40">
        <f t="shared" si="214"/>
        <v>80147.50763358784</v>
      </c>
      <c r="AA183" s="41">
        <f t="shared" si="214"/>
        <v>0</v>
      </c>
      <c r="AB183" s="42">
        <f t="shared" si="214"/>
        <v>80147.50763358784</v>
      </c>
      <c r="AC183" s="40">
        <f t="shared" si="214"/>
        <v>2420.9045801526895</v>
      </c>
      <c r="AD183" s="41">
        <f t="shared" si="214"/>
        <v>0</v>
      </c>
      <c r="AE183" s="42">
        <f t="shared" si="214"/>
        <v>2420.9045801526895</v>
      </c>
      <c r="AF183" s="40">
        <f t="shared" si="214"/>
        <v>129917.78702381681</v>
      </c>
      <c r="AG183" s="41">
        <f t="shared" si="214"/>
        <v>0</v>
      </c>
      <c r="AH183" s="42">
        <f t="shared" si="214"/>
        <v>129917.78702381681</v>
      </c>
      <c r="AI183" s="40">
        <f t="shared" si="214"/>
        <v>1720.4007633587921</v>
      </c>
      <c r="AJ183" s="41">
        <f t="shared" si="214"/>
        <v>0</v>
      </c>
      <c r="AK183" s="42">
        <f t="shared" si="214"/>
        <v>1720.4007633587921</v>
      </c>
      <c r="AL183" s="40">
        <f t="shared" si="214"/>
        <v>3041.1030534351262</v>
      </c>
      <c r="AM183" s="41">
        <f t="shared" si="214"/>
        <v>0</v>
      </c>
      <c r="AN183" s="42">
        <f t="shared" si="214"/>
        <v>3041.1030534351262</v>
      </c>
      <c r="AO183" s="40">
        <f t="shared" si="184"/>
        <v>389263.1498427483</v>
      </c>
      <c r="AP183" s="41">
        <f t="shared" si="147"/>
        <v>24260.744274809342</v>
      </c>
      <c r="AQ183" s="42">
        <f>+SUM(AQ180:AQ182)</f>
        <v>413523.89411755768</v>
      </c>
      <c r="AR183" s="40">
        <f t="shared" ref="AR183:CA183" si="215">+SUM(AR180:AR182)</f>
        <v>45598.211450000003</v>
      </c>
      <c r="AS183" s="41">
        <f t="shared" si="215"/>
        <v>11391.156489999999</v>
      </c>
      <c r="AT183" s="42">
        <f t="shared" si="215"/>
        <v>56989.367940000004</v>
      </c>
      <c r="AU183" s="40">
        <f t="shared" si="215"/>
        <v>66897.507416000008</v>
      </c>
      <c r="AV183" s="41">
        <f t="shared" si="215"/>
        <v>14169.5458</v>
      </c>
      <c r="AW183" s="42">
        <f t="shared" si="215"/>
        <v>81067.053216</v>
      </c>
      <c r="AX183" s="40">
        <f t="shared" si="215"/>
        <v>68221.910425600014</v>
      </c>
      <c r="AY183" s="41">
        <f t="shared" si="215"/>
        <v>24624.034350000002</v>
      </c>
      <c r="AZ183" s="42">
        <f t="shared" si="215"/>
        <v>92845.944775600015</v>
      </c>
      <c r="BA183" s="40">
        <f t="shared" si="215"/>
        <v>70790.766013899993</v>
      </c>
      <c r="BB183" s="41">
        <f t="shared" si="215"/>
        <v>19647.167939999999</v>
      </c>
      <c r="BC183" s="42">
        <f t="shared" si="215"/>
        <v>90437.933953899992</v>
      </c>
      <c r="BD183" s="40">
        <f t="shared" si="215"/>
        <v>653.77480920000005</v>
      </c>
      <c r="BE183" s="41">
        <f t="shared" si="215"/>
        <v>10821.332060000001</v>
      </c>
      <c r="BF183" s="42">
        <f t="shared" si="215"/>
        <v>11475.106869200001</v>
      </c>
      <c r="BG183" s="40">
        <f t="shared" si="215"/>
        <v>82167.954171000005</v>
      </c>
      <c r="BH183" s="41">
        <f t="shared" si="215"/>
        <v>6536.0152669999998</v>
      </c>
      <c r="BI183" s="42">
        <f t="shared" si="215"/>
        <v>88703.969438</v>
      </c>
      <c r="BJ183" s="40">
        <f t="shared" si="215"/>
        <v>1437.0763360000001</v>
      </c>
      <c r="BK183" s="41">
        <f t="shared" si="215"/>
        <v>6778.9809160000004</v>
      </c>
      <c r="BL183" s="42">
        <f t="shared" si="215"/>
        <v>8216.0572520000005</v>
      </c>
      <c r="BM183" s="40">
        <f t="shared" si="215"/>
        <v>515.39694659999998</v>
      </c>
      <c r="BN183" s="41">
        <f t="shared" si="215"/>
        <v>0</v>
      </c>
      <c r="BO183" s="42">
        <f t="shared" si="215"/>
        <v>515.39694659999998</v>
      </c>
      <c r="BP183" s="40">
        <f t="shared" si="215"/>
        <v>68433.265839999993</v>
      </c>
      <c r="BQ183" s="41">
        <f t="shared" si="215"/>
        <v>0</v>
      </c>
      <c r="BR183" s="42">
        <f t="shared" si="215"/>
        <v>68433.265839999993</v>
      </c>
      <c r="BS183" s="40">
        <f t="shared" si="215"/>
        <v>542.13740459999997</v>
      </c>
      <c r="BT183" s="41">
        <f t="shared" si="215"/>
        <v>0</v>
      </c>
      <c r="BU183" s="42">
        <f t="shared" si="215"/>
        <v>542.13740459999997</v>
      </c>
      <c r="BV183" s="40">
        <f t="shared" si="215"/>
        <v>2685.4580150000002</v>
      </c>
      <c r="BW183" s="41">
        <f t="shared" si="215"/>
        <v>0</v>
      </c>
      <c r="BX183" s="42">
        <f t="shared" si="215"/>
        <v>2685.4580150000002</v>
      </c>
      <c r="BY183" s="40">
        <f t="shared" si="215"/>
        <v>53581.419614999999</v>
      </c>
      <c r="BZ183" s="41">
        <f t="shared" si="215"/>
        <v>0</v>
      </c>
      <c r="CA183" s="42">
        <f t="shared" si="215"/>
        <v>53581.419614999999</v>
      </c>
      <c r="CB183" s="40">
        <f t="shared" si="173"/>
        <v>461524.87844290002</v>
      </c>
      <c r="CC183" s="41">
        <f t="shared" si="173"/>
        <v>93968.232822999998</v>
      </c>
      <c r="CD183" s="42">
        <f>+SUM(CD180:CD182)</f>
        <v>555493.11126590008</v>
      </c>
      <c r="CE183" s="40">
        <f t="shared" ref="CE183:DN183" si="216">+SUM(CE180:CE182)</f>
        <v>201.1908397</v>
      </c>
      <c r="CF183" s="41">
        <f t="shared" si="216"/>
        <v>0</v>
      </c>
      <c r="CG183" s="42">
        <f>SUM(CG180:CG182)</f>
        <v>201.1908397</v>
      </c>
      <c r="CH183" s="40">
        <f t="shared" ref="CH183:CS183" si="217">+SUM(CH180:CH182)</f>
        <v>244.33587790000001</v>
      </c>
      <c r="CI183" s="41">
        <f t="shared" si="217"/>
        <v>19.08396947</v>
      </c>
      <c r="CJ183" s="42">
        <f t="shared" si="217"/>
        <v>263.41984737000001</v>
      </c>
      <c r="CK183" s="40">
        <f t="shared" si="217"/>
        <v>358.09160309999999</v>
      </c>
      <c r="CL183" s="41">
        <f t="shared" si="217"/>
        <v>0</v>
      </c>
      <c r="CM183" s="42">
        <f t="shared" si="217"/>
        <v>358.09160309999999</v>
      </c>
      <c r="CN183" s="40">
        <f t="shared" si="217"/>
        <v>202.1793893</v>
      </c>
      <c r="CO183" s="41">
        <f t="shared" si="217"/>
        <v>639.43511450000005</v>
      </c>
      <c r="CP183" s="42">
        <f t="shared" si="217"/>
        <v>841.61450380000008</v>
      </c>
      <c r="CQ183" s="40">
        <f t="shared" si="217"/>
        <v>388.9770992</v>
      </c>
      <c r="CR183" s="41">
        <f t="shared" si="217"/>
        <v>0</v>
      </c>
      <c r="CS183" s="42">
        <f t="shared" si="217"/>
        <v>388.9770992</v>
      </c>
      <c r="CT183" s="40">
        <f t="shared" si="216"/>
        <v>0</v>
      </c>
      <c r="CU183" s="41">
        <f t="shared" si="216"/>
        <v>0</v>
      </c>
      <c r="CV183" s="42">
        <f t="shared" si="216"/>
        <v>0</v>
      </c>
      <c r="CW183" s="40">
        <f t="shared" si="216"/>
        <v>0</v>
      </c>
      <c r="CX183" s="41">
        <f t="shared" si="216"/>
        <v>0</v>
      </c>
      <c r="CY183" s="42">
        <f t="shared" si="216"/>
        <v>0</v>
      </c>
      <c r="CZ183" s="40">
        <f t="shared" si="216"/>
        <v>0</v>
      </c>
      <c r="DA183" s="41">
        <f t="shared" si="216"/>
        <v>0</v>
      </c>
      <c r="DB183" s="42">
        <f t="shared" si="216"/>
        <v>0</v>
      </c>
      <c r="DC183" s="40">
        <f t="shared" si="216"/>
        <v>0</v>
      </c>
      <c r="DD183" s="41">
        <f t="shared" si="216"/>
        <v>0</v>
      </c>
      <c r="DE183" s="42">
        <f t="shared" si="216"/>
        <v>0</v>
      </c>
      <c r="DF183" s="40">
        <f t="shared" si="216"/>
        <v>0</v>
      </c>
      <c r="DG183" s="41">
        <f t="shared" si="216"/>
        <v>0</v>
      </c>
      <c r="DH183" s="42">
        <f t="shared" si="216"/>
        <v>0</v>
      </c>
      <c r="DI183" s="40">
        <f t="shared" si="216"/>
        <v>0</v>
      </c>
      <c r="DJ183" s="41">
        <f t="shared" si="216"/>
        <v>0</v>
      </c>
      <c r="DK183" s="42">
        <f t="shared" si="216"/>
        <v>0</v>
      </c>
      <c r="DL183" s="40">
        <f t="shared" si="216"/>
        <v>0</v>
      </c>
      <c r="DM183" s="41">
        <f t="shared" si="216"/>
        <v>0</v>
      </c>
      <c r="DN183" s="42">
        <f t="shared" si="216"/>
        <v>0</v>
      </c>
      <c r="DO183" s="40">
        <f t="shared" si="186"/>
        <v>1394.7748091999999</v>
      </c>
      <c r="DP183" s="41">
        <f t="shared" si="148"/>
        <v>658.51908397000011</v>
      </c>
      <c r="DQ183" s="42">
        <f>+SUM(DQ180:DQ182)</f>
        <v>2053.29389317</v>
      </c>
    </row>
    <row r="184" spans="2:121" ht="14.45" customHeight="1" x14ac:dyDescent="0.25">
      <c r="B184" s="182"/>
      <c r="C184" s="174"/>
      <c r="D184" s="81" t="s">
        <v>53</v>
      </c>
      <c r="E184" s="43"/>
      <c r="F184" s="38"/>
      <c r="G184" s="36"/>
      <c r="H184" s="43"/>
      <c r="I184" s="38"/>
      <c r="J184" s="36"/>
      <c r="K184" s="43"/>
      <c r="L184" s="38"/>
      <c r="M184" s="36"/>
      <c r="N184" s="43"/>
      <c r="O184" s="38"/>
      <c r="P184" s="36"/>
      <c r="Q184" s="43"/>
      <c r="R184" s="38"/>
      <c r="S184" s="36"/>
      <c r="T184" s="43"/>
      <c r="U184" s="38"/>
      <c r="V184" s="36"/>
      <c r="W184" s="43"/>
      <c r="X184" s="38"/>
      <c r="Y184" s="36"/>
      <c r="Z184" s="43"/>
      <c r="AA184" s="38"/>
      <c r="AB184" s="36"/>
      <c r="AC184" s="43"/>
      <c r="AD184" s="38"/>
      <c r="AE184" s="36"/>
      <c r="AF184" s="43"/>
      <c r="AG184" s="38"/>
      <c r="AH184" s="36"/>
      <c r="AI184" s="43"/>
      <c r="AJ184" s="38"/>
      <c r="AK184" s="36"/>
      <c r="AL184" s="43"/>
      <c r="AM184" s="38"/>
      <c r="AN184" s="36"/>
      <c r="AO184" s="43">
        <f t="shared" si="184"/>
        <v>0</v>
      </c>
      <c r="AP184" s="38">
        <f t="shared" si="147"/>
        <v>0</v>
      </c>
      <c r="AQ184" s="36"/>
      <c r="AR184" s="43"/>
      <c r="AS184" s="38"/>
      <c r="AT184" s="36"/>
      <c r="AU184" s="43"/>
      <c r="AV184" s="38"/>
      <c r="AW184" s="36"/>
      <c r="AX184" s="43"/>
      <c r="AY184" s="38"/>
      <c r="AZ184" s="36"/>
      <c r="BA184" s="43"/>
      <c r="BB184" s="38"/>
      <c r="BC184" s="36"/>
      <c r="BD184" s="43"/>
      <c r="BE184" s="38"/>
      <c r="BF184" s="36"/>
      <c r="BG184" s="43"/>
      <c r="BH184" s="38"/>
      <c r="BI184" s="36"/>
      <c r="BJ184" s="43"/>
      <c r="BK184" s="38"/>
      <c r="BL184" s="36"/>
      <c r="BM184" s="43"/>
      <c r="BN184" s="38"/>
      <c r="BO184" s="36"/>
      <c r="BP184" s="43"/>
      <c r="BQ184" s="38"/>
      <c r="BR184" s="36"/>
      <c r="BS184" s="43"/>
      <c r="BT184" s="38"/>
      <c r="BU184" s="36"/>
      <c r="BV184" s="43"/>
      <c r="BW184" s="38"/>
      <c r="BX184" s="36"/>
      <c r="BY184" s="43"/>
      <c r="BZ184" s="38"/>
      <c r="CA184" s="36"/>
      <c r="CB184" s="43">
        <f t="shared" si="173"/>
        <v>0</v>
      </c>
      <c r="CC184" s="38">
        <f t="shared" si="173"/>
        <v>0</v>
      </c>
      <c r="CD184" s="36"/>
      <c r="CE184" s="43"/>
      <c r="CF184" s="38"/>
      <c r="CG184" s="36"/>
      <c r="CH184" s="43"/>
      <c r="CI184" s="38"/>
      <c r="CJ184" s="36"/>
      <c r="CK184" s="43"/>
      <c r="CL184" s="38"/>
      <c r="CM184" s="36"/>
      <c r="CN184" s="43"/>
      <c r="CO184" s="38"/>
      <c r="CP184" s="36"/>
      <c r="CQ184" s="43"/>
      <c r="CR184" s="38"/>
      <c r="CS184" s="36"/>
      <c r="CT184" s="43"/>
      <c r="CU184" s="38"/>
      <c r="CV184" s="36"/>
      <c r="CW184" s="43"/>
      <c r="CX184" s="38"/>
      <c r="CY184" s="36"/>
      <c r="CZ184" s="43"/>
      <c r="DA184" s="38"/>
      <c r="DB184" s="36"/>
      <c r="DC184" s="43"/>
      <c r="DD184" s="38"/>
      <c r="DE184" s="36"/>
      <c r="DF184" s="43"/>
      <c r="DG184" s="38"/>
      <c r="DH184" s="36"/>
      <c r="DI184" s="43"/>
      <c r="DJ184" s="38"/>
      <c r="DK184" s="36"/>
      <c r="DL184" s="43"/>
      <c r="DM184" s="38"/>
      <c r="DN184" s="36"/>
      <c r="DO184" s="43">
        <f t="shared" si="186"/>
        <v>0</v>
      </c>
      <c r="DP184" s="38">
        <f t="shared" si="148"/>
        <v>0</v>
      </c>
      <c r="DQ184" s="36"/>
    </row>
    <row r="185" spans="2:121" x14ac:dyDescent="0.25">
      <c r="B185" s="182"/>
      <c r="C185" s="174"/>
      <c r="D185" s="79" t="s">
        <v>54</v>
      </c>
      <c r="E185" s="33"/>
      <c r="F185" s="34"/>
      <c r="G185" s="36">
        <f t="shared" ref="G185:G189" si="218">SUM(E185:F185)</f>
        <v>0</v>
      </c>
      <c r="H185" s="33"/>
      <c r="I185" s="34"/>
      <c r="J185" s="36">
        <f>SUM(H185,I185)</f>
        <v>0</v>
      </c>
      <c r="K185" s="33"/>
      <c r="L185" s="34"/>
      <c r="M185" s="36">
        <f>SUM(K185,L185)</f>
        <v>0</v>
      </c>
      <c r="N185" s="33"/>
      <c r="O185" s="34"/>
      <c r="P185" s="36">
        <f>SUM(N185,O185)</f>
        <v>0</v>
      </c>
      <c r="Q185" s="33"/>
      <c r="R185" s="34"/>
      <c r="S185" s="36">
        <f>SUM(Q185,R185)</f>
        <v>0</v>
      </c>
      <c r="T185" s="33"/>
      <c r="U185" s="34"/>
      <c r="V185" s="36">
        <f>SUM(T185,U185)</f>
        <v>0</v>
      </c>
      <c r="W185" s="33"/>
      <c r="X185" s="34"/>
      <c r="Y185" s="36">
        <f>SUM(W185,X185)</f>
        <v>0</v>
      </c>
      <c r="Z185" s="33"/>
      <c r="AA185" s="34"/>
      <c r="AB185" s="36">
        <f>SUM(Z185,AA185)</f>
        <v>0</v>
      </c>
      <c r="AC185" s="33"/>
      <c r="AD185" s="34"/>
      <c r="AE185" s="36">
        <f>SUM(AC185,AD185)</f>
        <v>0</v>
      </c>
      <c r="AF185" s="33"/>
      <c r="AG185" s="34"/>
      <c r="AH185" s="36">
        <f>SUM(AF185,AG185)</f>
        <v>0</v>
      </c>
      <c r="AI185" s="33"/>
      <c r="AJ185" s="34"/>
      <c r="AK185" s="36">
        <f>SUM(AI185,AJ185)</f>
        <v>0</v>
      </c>
      <c r="AL185" s="33"/>
      <c r="AM185" s="34"/>
      <c r="AN185" s="36">
        <f>SUM(AL185,AM185)</f>
        <v>0</v>
      </c>
      <c r="AO185" s="33">
        <f t="shared" si="184"/>
        <v>0</v>
      </c>
      <c r="AP185" s="34">
        <f t="shared" si="147"/>
        <v>0</v>
      </c>
      <c r="AQ185" s="36">
        <f>SUM(AO185,AP185)</f>
        <v>0</v>
      </c>
      <c r="AR185" s="33"/>
      <c r="AS185" s="34"/>
      <c r="AT185" s="36">
        <f>SUM(AR185,AS185)</f>
        <v>0</v>
      </c>
      <c r="AU185" s="33"/>
      <c r="AV185" s="34"/>
      <c r="AW185" s="36">
        <f>SUM(AU185,AV185)</f>
        <v>0</v>
      </c>
      <c r="AX185" s="33"/>
      <c r="AY185" s="34"/>
      <c r="AZ185" s="36">
        <f>SUM(AX185,AY185)</f>
        <v>0</v>
      </c>
      <c r="BA185" s="33">
        <v>8439</v>
      </c>
      <c r="BB185" s="34"/>
      <c r="BC185" s="36">
        <f>SUM(BA185,BB185)</f>
        <v>8439</v>
      </c>
      <c r="BD185" s="33">
        <v>1013.5</v>
      </c>
      <c r="BE185" s="34"/>
      <c r="BF185" s="36">
        <f>SUM(BD185,BE185)</f>
        <v>1013.5</v>
      </c>
      <c r="BG185" s="33"/>
      <c r="BH185" s="34"/>
      <c r="BI185" s="36">
        <f>SUM(BG185,BH185)</f>
        <v>0</v>
      </c>
      <c r="BJ185" s="33">
        <v>11854</v>
      </c>
      <c r="BK185" s="34"/>
      <c r="BL185" s="36">
        <f>SUM(BJ185,BK185)</f>
        <v>11854</v>
      </c>
      <c r="BM185" s="33"/>
      <c r="BN185" s="34"/>
      <c r="BO185" s="36">
        <f>SUM(BM185,BN185)</f>
        <v>0</v>
      </c>
      <c r="BP185" s="33"/>
      <c r="BQ185" s="34"/>
      <c r="BR185" s="36">
        <f>SUM(BP185,BQ185)</f>
        <v>0</v>
      </c>
      <c r="BS185" s="33"/>
      <c r="BT185" s="34"/>
      <c r="BU185" s="36">
        <f>SUM(BS185,BT185)</f>
        <v>0</v>
      </c>
      <c r="BV185" s="33"/>
      <c r="BW185" s="34"/>
      <c r="BX185" s="36">
        <f>SUM(BV185,BW185)</f>
        <v>0</v>
      </c>
      <c r="BY185" s="33"/>
      <c r="BZ185" s="34"/>
      <c r="CA185" s="36">
        <f>SUM(BY185,BZ185)</f>
        <v>0</v>
      </c>
      <c r="CB185" s="33">
        <f t="shared" si="173"/>
        <v>21306.5</v>
      </c>
      <c r="CC185" s="34">
        <f t="shared" si="173"/>
        <v>0</v>
      </c>
      <c r="CD185" s="36">
        <f>SUM(CB185,CC185)</f>
        <v>21306.5</v>
      </c>
      <c r="CE185" s="33">
        <v>0</v>
      </c>
      <c r="CF185" s="34">
        <v>0</v>
      </c>
      <c r="CG185" s="36">
        <f t="shared" ref="CG185:CG189" si="219">SUM(CE185,CF185)</f>
        <v>0</v>
      </c>
      <c r="CH185" s="33">
        <v>0</v>
      </c>
      <c r="CI185" s="34">
        <v>0</v>
      </c>
      <c r="CJ185" s="36">
        <f>SUM(CH185,CI185)</f>
        <v>0</v>
      </c>
      <c r="CK185" s="33">
        <v>0</v>
      </c>
      <c r="CL185" s="34">
        <v>0</v>
      </c>
      <c r="CM185" s="36">
        <f>SUM(CK185,CL185)</f>
        <v>0</v>
      </c>
      <c r="CN185" s="33">
        <v>0</v>
      </c>
      <c r="CO185" s="34">
        <v>0</v>
      </c>
      <c r="CP185" s="36">
        <f>SUM(CN185,CO185)</f>
        <v>0</v>
      </c>
      <c r="CQ185" s="33">
        <v>0</v>
      </c>
      <c r="CR185" s="34">
        <v>0</v>
      </c>
      <c r="CS185" s="36">
        <f>SUM(CQ185,CR185)</f>
        <v>0</v>
      </c>
      <c r="CT185" s="33"/>
      <c r="CU185" s="34"/>
      <c r="CV185" s="36"/>
      <c r="CW185" s="33"/>
      <c r="CX185" s="34"/>
      <c r="CY185" s="36"/>
      <c r="CZ185" s="33"/>
      <c r="DA185" s="34"/>
      <c r="DB185" s="36"/>
      <c r="DC185" s="33"/>
      <c r="DD185" s="34"/>
      <c r="DE185" s="36"/>
      <c r="DF185" s="33"/>
      <c r="DG185" s="34"/>
      <c r="DH185" s="36"/>
      <c r="DI185" s="33"/>
      <c r="DJ185" s="34"/>
      <c r="DK185" s="36"/>
      <c r="DL185" s="33"/>
      <c r="DM185" s="34"/>
      <c r="DN185" s="36"/>
      <c r="DO185" s="33">
        <f t="shared" si="186"/>
        <v>0</v>
      </c>
      <c r="DP185" s="34">
        <f t="shared" si="148"/>
        <v>0</v>
      </c>
      <c r="DQ185" s="36">
        <f>SUM(DO185,DP185)</f>
        <v>0</v>
      </c>
    </row>
    <row r="186" spans="2:121" x14ac:dyDescent="0.25">
      <c r="B186" s="182"/>
      <c r="C186" s="174"/>
      <c r="D186" s="79" t="s">
        <v>55</v>
      </c>
      <c r="E186" s="33">
        <v>1500</v>
      </c>
      <c r="F186" s="34"/>
      <c r="G186" s="36">
        <f t="shared" si="218"/>
        <v>1500</v>
      </c>
      <c r="H186" s="33">
        <v>7112</v>
      </c>
      <c r="I186" s="34"/>
      <c r="J186" s="36">
        <f>SUM(H186,I186)</f>
        <v>7112</v>
      </c>
      <c r="K186" s="33"/>
      <c r="L186" s="34"/>
      <c r="M186" s="36">
        <f>SUM(K186,L186)</f>
        <v>0</v>
      </c>
      <c r="N186" s="33">
        <v>3190</v>
      </c>
      <c r="O186" s="34"/>
      <c r="P186" s="36">
        <f>SUM(N186,O186)</f>
        <v>3190</v>
      </c>
      <c r="Q186" s="33">
        <v>6000</v>
      </c>
      <c r="R186" s="34"/>
      <c r="S186" s="36">
        <f>SUM(Q186,R186)</f>
        <v>6000</v>
      </c>
      <c r="T186" s="33"/>
      <c r="U186" s="34"/>
      <c r="V186" s="36">
        <f>SUM(T186,U186)</f>
        <v>0</v>
      </c>
      <c r="W186" s="33">
        <v>3036</v>
      </c>
      <c r="X186" s="34"/>
      <c r="Y186" s="36">
        <f>SUM(W186,X186)</f>
        <v>3036</v>
      </c>
      <c r="Z186" s="33"/>
      <c r="AA186" s="34"/>
      <c r="AB186" s="36">
        <f>SUM(Z186,AA186)</f>
        <v>0</v>
      </c>
      <c r="AC186" s="33"/>
      <c r="AD186" s="34"/>
      <c r="AE186" s="36">
        <f>SUM(AC186,AD186)</f>
        <v>0</v>
      </c>
      <c r="AF186" s="33">
        <v>1302863</v>
      </c>
      <c r="AG186" s="34"/>
      <c r="AH186" s="36">
        <f>SUM(AF186,AG186)</f>
        <v>1302863</v>
      </c>
      <c r="AI186" s="33"/>
      <c r="AJ186" s="34"/>
      <c r="AK186" s="36">
        <f>SUM(AI186,AJ186)</f>
        <v>0</v>
      </c>
      <c r="AL186" s="33">
        <v>4330</v>
      </c>
      <c r="AM186" s="34"/>
      <c r="AN186" s="36">
        <f>SUM(AL186,AM186)</f>
        <v>4330</v>
      </c>
      <c r="AO186" s="33">
        <f t="shared" si="184"/>
        <v>1328031</v>
      </c>
      <c r="AP186" s="34">
        <f t="shared" si="147"/>
        <v>0</v>
      </c>
      <c r="AQ186" s="36">
        <f>SUM(AO186,AP186)</f>
        <v>1328031</v>
      </c>
      <c r="AR186" s="33"/>
      <c r="AS186" s="34"/>
      <c r="AT186" s="36">
        <f>SUM(AR186,AS186)</f>
        <v>0</v>
      </c>
      <c r="AU186" s="33">
        <v>6202</v>
      </c>
      <c r="AV186" s="34"/>
      <c r="AW186" s="36">
        <f>SUM(AU186,AV186)</f>
        <v>6202</v>
      </c>
      <c r="AX186" s="33">
        <v>4198</v>
      </c>
      <c r="AY186" s="34"/>
      <c r="AZ186" s="36">
        <f>SUM(AX186,AY186)</f>
        <v>4198</v>
      </c>
      <c r="BA186" s="33"/>
      <c r="BB186" s="34"/>
      <c r="BC186" s="36">
        <f>SUM(BA186,BB186)</f>
        <v>0</v>
      </c>
      <c r="BD186" s="33"/>
      <c r="BE186" s="34"/>
      <c r="BF186" s="36">
        <f>SUM(BD186,BE186)</f>
        <v>0</v>
      </c>
      <c r="BG186" s="33"/>
      <c r="BH186" s="34"/>
      <c r="BI186" s="36">
        <f>SUM(BG186,BH186)</f>
        <v>0</v>
      </c>
      <c r="BJ186" s="33"/>
      <c r="BK186" s="34"/>
      <c r="BL186" s="36">
        <f>SUM(BJ186,BK186)</f>
        <v>0</v>
      </c>
      <c r="BM186" s="33">
        <v>2164.56</v>
      </c>
      <c r="BN186" s="34"/>
      <c r="BO186" s="36">
        <f>SUM(BM186,BN186)</f>
        <v>2164.56</v>
      </c>
      <c r="BP186" s="33">
        <v>3097.55</v>
      </c>
      <c r="BQ186" s="34"/>
      <c r="BR186" s="36">
        <f>SUM(BP186,BQ186)</f>
        <v>3097.55</v>
      </c>
      <c r="BS186" s="33"/>
      <c r="BT186" s="34"/>
      <c r="BU186" s="36">
        <f>SUM(BS186,BT186)</f>
        <v>0</v>
      </c>
      <c r="BV186" s="33">
        <v>7050</v>
      </c>
      <c r="BW186" s="34"/>
      <c r="BX186" s="36">
        <f>SUM(BV186,BW186)</f>
        <v>7050</v>
      </c>
      <c r="BY186" s="33">
        <v>1500</v>
      </c>
      <c r="BZ186" s="34"/>
      <c r="CA186" s="36">
        <f>SUM(BY186,BZ186)</f>
        <v>1500</v>
      </c>
      <c r="CB186" s="33">
        <f t="shared" si="173"/>
        <v>24212.11</v>
      </c>
      <c r="CC186" s="34">
        <f t="shared" si="173"/>
        <v>0</v>
      </c>
      <c r="CD186" s="36">
        <f>SUM(CB186,CC186)</f>
        <v>24212.11</v>
      </c>
      <c r="CE186" s="33">
        <v>2696.904</v>
      </c>
      <c r="CF186" s="34">
        <v>0</v>
      </c>
      <c r="CG186" s="36">
        <f t="shared" si="219"/>
        <v>2696.904</v>
      </c>
      <c r="CH186" s="33">
        <v>1506</v>
      </c>
      <c r="CI186" s="34">
        <v>0</v>
      </c>
      <c r="CJ186" s="36">
        <f>SUM(CH186,CI186)</f>
        <v>1506</v>
      </c>
      <c r="CK186" s="33">
        <v>1500</v>
      </c>
      <c r="CL186" s="34">
        <v>0</v>
      </c>
      <c r="CM186" s="36">
        <f>SUM(CK186,CL186)</f>
        <v>1500</v>
      </c>
      <c r="CN186" s="33">
        <v>0</v>
      </c>
      <c r="CO186" s="34">
        <v>0</v>
      </c>
      <c r="CP186" s="36">
        <f>SUM(CN186,CO186)</f>
        <v>0</v>
      </c>
      <c r="CQ186" s="33">
        <v>6170</v>
      </c>
      <c r="CR186" s="34">
        <v>0</v>
      </c>
      <c r="CS186" s="36">
        <f>SUM(CQ186,CR186)</f>
        <v>6170</v>
      </c>
      <c r="CT186" s="33"/>
      <c r="CU186" s="34"/>
      <c r="CV186" s="36"/>
      <c r="CW186" s="33"/>
      <c r="CX186" s="34"/>
      <c r="CY186" s="36"/>
      <c r="CZ186" s="33"/>
      <c r="DA186" s="34"/>
      <c r="DB186" s="36"/>
      <c r="DC186" s="33"/>
      <c r="DD186" s="34"/>
      <c r="DE186" s="36"/>
      <c r="DF186" s="33"/>
      <c r="DG186" s="34"/>
      <c r="DH186" s="36"/>
      <c r="DI186" s="33"/>
      <c r="DJ186" s="34"/>
      <c r="DK186" s="36"/>
      <c r="DL186" s="33"/>
      <c r="DM186" s="34"/>
      <c r="DN186" s="36"/>
      <c r="DO186" s="33">
        <f t="shared" si="186"/>
        <v>11872.904</v>
      </c>
      <c r="DP186" s="34">
        <f t="shared" si="148"/>
        <v>0</v>
      </c>
      <c r="DQ186" s="36">
        <f>SUM(DO186,DP186)</f>
        <v>11872.904</v>
      </c>
    </row>
    <row r="187" spans="2:121" x14ac:dyDescent="0.25">
      <c r="B187" s="182"/>
      <c r="C187" s="174"/>
      <c r="D187" s="79" t="s">
        <v>56</v>
      </c>
      <c r="E187" s="33"/>
      <c r="F187" s="34"/>
      <c r="G187" s="36">
        <f t="shared" si="218"/>
        <v>0</v>
      </c>
      <c r="H187" s="33"/>
      <c r="I187" s="34"/>
      <c r="J187" s="36">
        <f>SUM(H187,I187)</f>
        <v>0</v>
      </c>
      <c r="K187" s="33"/>
      <c r="L187" s="34"/>
      <c r="M187" s="36">
        <f>SUM(K187,L187)</f>
        <v>0</v>
      </c>
      <c r="N187" s="33"/>
      <c r="O187" s="34"/>
      <c r="P187" s="36">
        <f>SUM(N187,O187)</f>
        <v>0</v>
      </c>
      <c r="Q187" s="33"/>
      <c r="R187" s="34"/>
      <c r="S187" s="36">
        <f>SUM(Q187,R187)</f>
        <v>0</v>
      </c>
      <c r="T187" s="33"/>
      <c r="U187" s="34"/>
      <c r="V187" s="36">
        <f>SUM(T187,U187)</f>
        <v>0</v>
      </c>
      <c r="W187" s="33"/>
      <c r="X187" s="34"/>
      <c r="Y187" s="36">
        <f>SUM(W187,X187)</f>
        <v>0</v>
      </c>
      <c r="Z187" s="33"/>
      <c r="AA187" s="34"/>
      <c r="AB187" s="36">
        <f>SUM(Z187,AA187)</f>
        <v>0</v>
      </c>
      <c r="AC187" s="33"/>
      <c r="AD187" s="34"/>
      <c r="AE187" s="36">
        <f>SUM(AC187,AD187)</f>
        <v>0</v>
      </c>
      <c r="AF187" s="33"/>
      <c r="AG187" s="34"/>
      <c r="AH187" s="36">
        <f>SUM(AF187,AG187)</f>
        <v>0</v>
      </c>
      <c r="AI187" s="33"/>
      <c r="AJ187" s="34"/>
      <c r="AK187" s="36">
        <f>SUM(AI187,AJ187)</f>
        <v>0</v>
      </c>
      <c r="AL187" s="33"/>
      <c r="AM187" s="34"/>
      <c r="AN187" s="36">
        <f>SUM(AL187,AM187)</f>
        <v>0</v>
      </c>
      <c r="AO187" s="33">
        <f t="shared" si="184"/>
        <v>0</v>
      </c>
      <c r="AP187" s="34">
        <f t="shared" si="147"/>
        <v>0</v>
      </c>
      <c r="AQ187" s="36">
        <f>SUM(AO187,AP187)</f>
        <v>0</v>
      </c>
      <c r="AR187" s="33"/>
      <c r="AS187" s="34"/>
      <c r="AT187" s="36">
        <f>SUM(AR187,AS187)</f>
        <v>0</v>
      </c>
      <c r="AU187" s="33"/>
      <c r="AV187" s="34"/>
      <c r="AW187" s="36">
        <f>SUM(AU187,AV187)</f>
        <v>0</v>
      </c>
      <c r="AX187" s="33"/>
      <c r="AY187" s="34"/>
      <c r="AZ187" s="36">
        <f>SUM(AX187,AY187)</f>
        <v>0</v>
      </c>
      <c r="BA187" s="33"/>
      <c r="BB187" s="34"/>
      <c r="BC187" s="36">
        <f>SUM(BA187,BB187)</f>
        <v>0</v>
      </c>
      <c r="BD187" s="33"/>
      <c r="BE187" s="34"/>
      <c r="BF187" s="36">
        <f>SUM(BD187,BE187)</f>
        <v>0</v>
      </c>
      <c r="BG187" s="33"/>
      <c r="BH187" s="34"/>
      <c r="BI187" s="36">
        <f>SUM(BG187,BH187)</f>
        <v>0</v>
      </c>
      <c r="BJ187" s="33"/>
      <c r="BK187" s="34"/>
      <c r="BL187" s="36">
        <f>SUM(BJ187,BK187)</f>
        <v>0</v>
      </c>
      <c r="BM187" s="33"/>
      <c r="BN187" s="34"/>
      <c r="BO187" s="36">
        <f>SUM(BM187,BN187)</f>
        <v>0</v>
      </c>
      <c r="BP187" s="33"/>
      <c r="BQ187" s="34"/>
      <c r="BR187" s="36">
        <f>SUM(BP187,BQ187)</f>
        <v>0</v>
      </c>
      <c r="BS187" s="33"/>
      <c r="BT187" s="34"/>
      <c r="BU187" s="36">
        <f>SUM(BS187,BT187)</f>
        <v>0</v>
      </c>
      <c r="BV187" s="33"/>
      <c r="BW187" s="34"/>
      <c r="BX187" s="36">
        <f>SUM(BV187,BW187)</f>
        <v>0</v>
      </c>
      <c r="BY187" s="33"/>
      <c r="BZ187" s="34"/>
      <c r="CA187" s="36">
        <f>SUM(BY187,BZ187)</f>
        <v>0</v>
      </c>
      <c r="CB187" s="33">
        <f t="shared" si="173"/>
        <v>0</v>
      </c>
      <c r="CC187" s="34">
        <f t="shared" si="173"/>
        <v>0</v>
      </c>
      <c r="CD187" s="36">
        <f>SUM(CB187,CC187)</f>
        <v>0</v>
      </c>
      <c r="CE187" s="33">
        <v>0</v>
      </c>
      <c r="CF187" s="34">
        <v>0</v>
      </c>
      <c r="CG187" s="36">
        <f t="shared" si="219"/>
        <v>0</v>
      </c>
      <c r="CH187" s="33">
        <v>0</v>
      </c>
      <c r="CI187" s="34">
        <v>0</v>
      </c>
      <c r="CJ187" s="36">
        <f>SUM(CH187,CI187)</f>
        <v>0</v>
      </c>
      <c r="CK187" s="33">
        <v>0</v>
      </c>
      <c r="CL187" s="34">
        <v>0</v>
      </c>
      <c r="CM187" s="36">
        <f>SUM(CK187,CL187)</f>
        <v>0</v>
      </c>
      <c r="CN187" s="33">
        <v>0</v>
      </c>
      <c r="CO187" s="34">
        <v>0</v>
      </c>
      <c r="CP187" s="36">
        <f>SUM(CN187,CO187)</f>
        <v>0</v>
      </c>
      <c r="CQ187" s="33">
        <v>0</v>
      </c>
      <c r="CR187" s="34">
        <v>0</v>
      </c>
      <c r="CS187" s="36">
        <f>SUM(CQ187,CR187)</f>
        <v>0</v>
      </c>
      <c r="CT187" s="33"/>
      <c r="CU187" s="34"/>
      <c r="CV187" s="36"/>
      <c r="CW187" s="33"/>
      <c r="CX187" s="34"/>
      <c r="CY187" s="36"/>
      <c r="CZ187" s="33"/>
      <c r="DA187" s="34"/>
      <c r="DB187" s="36"/>
      <c r="DC187" s="33"/>
      <c r="DD187" s="34"/>
      <c r="DE187" s="36"/>
      <c r="DF187" s="33"/>
      <c r="DG187" s="34"/>
      <c r="DH187" s="36"/>
      <c r="DI187" s="33"/>
      <c r="DJ187" s="34"/>
      <c r="DK187" s="36"/>
      <c r="DL187" s="33"/>
      <c r="DM187" s="34"/>
      <c r="DN187" s="36"/>
      <c r="DO187" s="33">
        <f t="shared" si="186"/>
        <v>0</v>
      </c>
      <c r="DP187" s="34">
        <f t="shared" si="148"/>
        <v>0</v>
      </c>
      <c r="DQ187" s="36">
        <f>SUM(DO187,DP187)</f>
        <v>0</v>
      </c>
    </row>
    <row r="188" spans="2:121" x14ac:dyDescent="0.25">
      <c r="B188" s="182"/>
      <c r="C188" s="174"/>
      <c r="D188" s="79" t="s">
        <v>57</v>
      </c>
      <c r="E188" s="33"/>
      <c r="F188" s="34"/>
      <c r="G188" s="36">
        <f t="shared" si="218"/>
        <v>0</v>
      </c>
      <c r="H188" s="33"/>
      <c r="I188" s="34"/>
      <c r="J188" s="36">
        <f>SUM(H188,I188)</f>
        <v>0</v>
      </c>
      <c r="K188" s="33"/>
      <c r="L188" s="34"/>
      <c r="M188" s="36">
        <f>SUM(K188,L188)</f>
        <v>0</v>
      </c>
      <c r="N188" s="33"/>
      <c r="O188" s="34"/>
      <c r="P188" s="36">
        <f>SUM(N188,O188)</f>
        <v>0</v>
      </c>
      <c r="Q188" s="33"/>
      <c r="R188" s="34"/>
      <c r="S188" s="36">
        <f>SUM(Q188,R188)</f>
        <v>0</v>
      </c>
      <c r="T188" s="33"/>
      <c r="U188" s="34"/>
      <c r="V188" s="36">
        <f>SUM(T188,U188)</f>
        <v>0</v>
      </c>
      <c r="W188" s="33"/>
      <c r="X188" s="34"/>
      <c r="Y188" s="36">
        <f>SUM(W188,X188)</f>
        <v>0</v>
      </c>
      <c r="Z188" s="33"/>
      <c r="AA188" s="34"/>
      <c r="AB188" s="36">
        <f>SUM(Z188,AA188)</f>
        <v>0</v>
      </c>
      <c r="AC188" s="33"/>
      <c r="AD188" s="34"/>
      <c r="AE188" s="36">
        <f>SUM(AC188,AD188)</f>
        <v>0</v>
      </c>
      <c r="AF188" s="33"/>
      <c r="AG188" s="34"/>
      <c r="AH188" s="36">
        <f>SUM(AF188,AG188)</f>
        <v>0</v>
      </c>
      <c r="AI188" s="33"/>
      <c r="AJ188" s="34"/>
      <c r="AK188" s="36">
        <f>SUM(AI188,AJ188)</f>
        <v>0</v>
      </c>
      <c r="AL188" s="33"/>
      <c r="AM188" s="34"/>
      <c r="AN188" s="36">
        <f>SUM(AL188,AM188)</f>
        <v>0</v>
      </c>
      <c r="AO188" s="33">
        <f t="shared" si="184"/>
        <v>0</v>
      </c>
      <c r="AP188" s="34">
        <f t="shared" si="147"/>
        <v>0</v>
      </c>
      <c r="AQ188" s="36">
        <f>SUM(AO188,AP188)</f>
        <v>0</v>
      </c>
      <c r="AR188" s="33"/>
      <c r="AS188" s="34"/>
      <c r="AT188" s="36">
        <f>SUM(AR188,AS188)</f>
        <v>0</v>
      </c>
      <c r="AU188" s="33"/>
      <c r="AV188" s="34"/>
      <c r="AW188" s="36">
        <f>SUM(AU188,AV188)</f>
        <v>0</v>
      </c>
      <c r="AX188" s="33"/>
      <c r="AY188" s="34"/>
      <c r="AZ188" s="36">
        <f>SUM(AX188,AY188)</f>
        <v>0</v>
      </c>
      <c r="BA188" s="33"/>
      <c r="BB188" s="34"/>
      <c r="BC188" s="36">
        <f>SUM(BA188,BB188)</f>
        <v>0</v>
      </c>
      <c r="BD188" s="33"/>
      <c r="BE188" s="34"/>
      <c r="BF188" s="36">
        <f>SUM(BD188,BE188)</f>
        <v>0</v>
      </c>
      <c r="BG188" s="33"/>
      <c r="BH188" s="34"/>
      <c r="BI188" s="36">
        <f>SUM(BG188,BH188)</f>
        <v>0</v>
      </c>
      <c r="BJ188" s="33"/>
      <c r="BK188" s="34"/>
      <c r="BL188" s="36">
        <f>SUM(BJ188,BK188)</f>
        <v>0</v>
      </c>
      <c r="BM188" s="33"/>
      <c r="BN188" s="34"/>
      <c r="BO188" s="36">
        <f>SUM(BM188,BN188)</f>
        <v>0</v>
      </c>
      <c r="BP188" s="33"/>
      <c r="BQ188" s="34"/>
      <c r="BR188" s="36">
        <f>SUM(BP188,BQ188)</f>
        <v>0</v>
      </c>
      <c r="BS188" s="33"/>
      <c r="BT188" s="34"/>
      <c r="BU188" s="36">
        <f>SUM(BS188,BT188)</f>
        <v>0</v>
      </c>
      <c r="BV188" s="33"/>
      <c r="BW188" s="34"/>
      <c r="BX188" s="36">
        <f>SUM(BV188,BW188)</f>
        <v>0</v>
      </c>
      <c r="BY188" s="33"/>
      <c r="BZ188" s="34"/>
      <c r="CA188" s="36">
        <f>SUM(BY188,BZ188)</f>
        <v>0</v>
      </c>
      <c r="CB188" s="33">
        <f t="shared" si="173"/>
        <v>0</v>
      </c>
      <c r="CC188" s="34">
        <f t="shared" si="173"/>
        <v>0</v>
      </c>
      <c r="CD188" s="36">
        <f>SUM(CB188,CC188)</f>
        <v>0</v>
      </c>
      <c r="CE188" s="33">
        <v>0</v>
      </c>
      <c r="CF188" s="34">
        <v>0</v>
      </c>
      <c r="CG188" s="36">
        <f t="shared" si="219"/>
        <v>0</v>
      </c>
      <c r="CH188" s="33">
        <v>0</v>
      </c>
      <c r="CI188" s="34">
        <v>0</v>
      </c>
      <c r="CJ188" s="36">
        <f>SUM(CH188,CI188)</f>
        <v>0</v>
      </c>
      <c r="CK188" s="33">
        <v>0</v>
      </c>
      <c r="CL188" s="34">
        <v>0</v>
      </c>
      <c r="CM188" s="36">
        <f>SUM(CK188,CL188)</f>
        <v>0</v>
      </c>
      <c r="CN188" s="33">
        <v>0</v>
      </c>
      <c r="CO188" s="34">
        <v>0</v>
      </c>
      <c r="CP188" s="36">
        <f>SUM(CN188,CO188)</f>
        <v>0</v>
      </c>
      <c r="CQ188" s="33">
        <v>0</v>
      </c>
      <c r="CR188" s="34">
        <v>0</v>
      </c>
      <c r="CS188" s="36">
        <f>SUM(CQ188,CR188)</f>
        <v>0</v>
      </c>
      <c r="CT188" s="33"/>
      <c r="CU188" s="34"/>
      <c r="CV188" s="36"/>
      <c r="CW188" s="33"/>
      <c r="CX188" s="34"/>
      <c r="CY188" s="36"/>
      <c r="CZ188" s="33"/>
      <c r="DA188" s="34"/>
      <c r="DB188" s="36"/>
      <c r="DC188" s="33"/>
      <c r="DD188" s="34"/>
      <c r="DE188" s="36"/>
      <c r="DF188" s="33"/>
      <c r="DG188" s="34"/>
      <c r="DH188" s="36"/>
      <c r="DI188" s="33"/>
      <c r="DJ188" s="34"/>
      <c r="DK188" s="36"/>
      <c r="DL188" s="33"/>
      <c r="DM188" s="34"/>
      <c r="DN188" s="36"/>
      <c r="DO188" s="33">
        <f t="shared" si="186"/>
        <v>0</v>
      </c>
      <c r="DP188" s="34">
        <f t="shared" si="148"/>
        <v>0</v>
      </c>
      <c r="DQ188" s="36">
        <f>SUM(DO188,DP188)</f>
        <v>0</v>
      </c>
    </row>
    <row r="189" spans="2:121" x14ac:dyDescent="0.25">
      <c r="B189" s="182"/>
      <c r="C189" s="174"/>
      <c r="D189" s="79" t="s">
        <v>58</v>
      </c>
      <c r="E189" s="33"/>
      <c r="F189" s="34"/>
      <c r="G189" s="36">
        <f t="shared" si="218"/>
        <v>0</v>
      </c>
      <c r="H189" s="33"/>
      <c r="I189" s="34"/>
      <c r="J189" s="36">
        <v>0</v>
      </c>
      <c r="K189" s="33"/>
      <c r="L189" s="34"/>
      <c r="M189" s="36">
        <v>0</v>
      </c>
      <c r="N189" s="33"/>
      <c r="O189" s="34"/>
      <c r="P189" s="36">
        <v>0</v>
      </c>
      <c r="Q189" s="33"/>
      <c r="R189" s="34"/>
      <c r="S189" s="36">
        <v>0</v>
      </c>
      <c r="T189" s="33"/>
      <c r="U189" s="34"/>
      <c r="V189" s="36">
        <f>SUM(T189,U189)</f>
        <v>0</v>
      </c>
      <c r="W189" s="33"/>
      <c r="X189" s="34"/>
      <c r="Y189" s="36">
        <v>0</v>
      </c>
      <c r="Z189" s="33"/>
      <c r="AA189" s="34"/>
      <c r="AB189" s="36">
        <f>SUM(Z189,AA189)</f>
        <v>0</v>
      </c>
      <c r="AC189" s="33"/>
      <c r="AD189" s="34"/>
      <c r="AE189" s="36">
        <v>0</v>
      </c>
      <c r="AF189" s="33"/>
      <c r="AG189" s="34"/>
      <c r="AH189" s="36">
        <v>0</v>
      </c>
      <c r="AI189" s="33"/>
      <c r="AJ189" s="34"/>
      <c r="AK189" s="36">
        <v>0</v>
      </c>
      <c r="AL189" s="33"/>
      <c r="AM189" s="34"/>
      <c r="AN189" s="36">
        <v>0</v>
      </c>
      <c r="AO189" s="33">
        <f t="shared" si="184"/>
        <v>0</v>
      </c>
      <c r="AP189" s="34">
        <f t="shared" ref="AP189:AP223" si="220">F189+I189+L189+O189+R189+U189+X189+AA189+AD189+AG189+AJ189+AM189</f>
        <v>0</v>
      </c>
      <c r="AQ189" s="36">
        <v>0</v>
      </c>
      <c r="AR189" s="33"/>
      <c r="AS189" s="34"/>
      <c r="AT189" s="36">
        <v>0</v>
      </c>
      <c r="AU189" s="33"/>
      <c r="AV189" s="34"/>
      <c r="AW189" s="36">
        <v>0</v>
      </c>
      <c r="AX189" s="33"/>
      <c r="AY189" s="34"/>
      <c r="AZ189" s="36">
        <v>0</v>
      </c>
      <c r="BA189" s="33"/>
      <c r="BB189" s="34"/>
      <c r="BC189" s="36">
        <v>0</v>
      </c>
      <c r="BD189" s="33"/>
      <c r="BE189" s="34"/>
      <c r="BF189" s="36">
        <v>0</v>
      </c>
      <c r="BG189" s="33"/>
      <c r="BH189" s="34"/>
      <c r="BI189" s="36">
        <v>0</v>
      </c>
      <c r="BJ189" s="33"/>
      <c r="BK189" s="34"/>
      <c r="BL189" s="36">
        <v>0</v>
      </c>
      <c r="BM189" s="33"/>
      <c r="BN189" s="34"/>
      <c r="BO189" s="36">
        <v>0</v>
      </c>
      <c r="BP189" s="33"/>
      <c r="BQ189" s="34"/>
      <c r="BR189" s="36">
        <v>0</v>
      </c>
      <c r="BS189" s="33"/>
      <c r="BT189" s="34"/>
      <c r="BU189" s="36">
        <v>0</v>
      </c>
      <c r="BV189" s="33"/>
      <c r="BW189" s="34"/>
      <c r="BX189" s="36">
        <v>0</v>
      </c>
      <c r="BY189" s="33"/>
      <c r="BZ189" s="34"/>
      <c r="CA189" s="36">
        <v>0</v>
      </c>
      <c r="CB189" s="33">
        <f t="shared" si="173"/>
        <v>0</v>
      </c>
      <c r="CC189" s="34">
        <f t="shared" si="173"/>
        <v>0</v>
      </c>
      <c r="CD189" s="36">
        <v>0</v>
      </c>
      <c r="CE189" s="33">
        <v>0</v>
      </c>
      <c r="CF189" s="34">
        <v>0</v>
      </c>
      <c r="CG189" s="36">
        <f t="shared" si="219"/>
        <v>0</v>
      </c>
      <c r="CH189" s="33">
        <v>0</v>
      </c>
      <c r="CI189" s="34">
        <v>0</v>
      </c>
      <c r="CJ189" s="36">
        <v>0</v>
      </c>
      <c r="CK189" s="33">
        <v>0</v>
      </c>
      <c r="CL189" s="34">
        <v>0</v>
      </c>
      <c r="CM189" s="36">
        <v>0</v>
      </c>
      <c r="CN189" s="33">
        <v>0</v>
      </c>
      <c r="CO189" s="34">
        <v>0</v>
      </c>
      <c r="CP189" s="36">
        <v>0</v>
      </c>
      <c r="CQ189" s="33">
        <v>0</v>
      </c>
      <c r="CR189" s="34">
        <v>0</v>
      </c>
      <c r="CS189" s="36">
        <v>0</v>
      </c>
      <c r="CT189" s="33"/>
      <c r="CU189" s="34"/>
      <c r="CV189" s="36"/>
      <c r="CW189" s="33"/>
      <c r="CX189" s="34"/>
      <c r="CY189" s="36"/>
      <c r="CZ189" s="33"/>
      <c r="DA189" s="34"/>
      <c r="DB189" s="36"/>
      <c r="DC189" s="33"/>
      <c r="DD189" s="34"/>
      <c r="DE189" s="36"/>
      <c r="DF189" s="33"/>
      <c r="DG189" s="34"/>
      <c r="DH189" s="36"/>
      <c r="DI189" s="33"/>
      <c r="DJ189" s="34"/>
      <c r="DK189" s="36"/>
      <c r="DL189" s="33"/>
      <c r="DM189" s="34"/>
      <c r="DN189" s="36"/>
      <c r="DO189" s="33">
        <f t="shared" si="186"/>
        <v>0</v>
      </c>
      <c r="DP189" s="34">
        <f t="shared" ref="DP189:DP223" si="221">CF189+CI189+CL189+CO189+CR189+CU189+CX189+DA189+DD189+DG189+DJ189+DM189</f>
        <v>0</v>
      </c>
      <c r="DQ189" s="36">
        <v>0</v>
      </c>
    </row>
    <row r="190" spans="2:121" ht="30" x14ac:dyDescent="0.25">
      <c r="B190" s="182"/>
      <c r="C190" s="174"/>
      <c r="D190" s="80" t="s">
        <v>59</v>
      </c>
      <c r="E190" s="40">
        <f t="shared" ref="E190:AN190" si="222">+SUM(E185:E189)</f>
        <v>1500</v>
      </c>
      <c r="F190" s="41">
        <f t="shared" si="222"/>
        <v>0</v>
      </c>
      <c r="G190" s="42">
        <f t="shared" si="222"/>
        <v>1500</v>
      </c>
      <c r="H190" s="40">
        <f t="shared" si="222"/>
        <v>7112</v>
      </c>
      <c r="I190" s="41">
        <f t="shared" si="222"/>
        <v>0</v>
      </c>
      <c r="J190" s="42">
        <f t="shared" si="222"/>
        <v>7112</v>
      </c>
      <c r="K190" s="40">
        <f t="shared" si="222"/>
        <v>0</v>
      </c>
      <c r="L190" s="41">
        <f t="shared" si="222"/>
        <v>0</v>
      </c>
      <c r="M190" s="42">
        <f t="shared" si="222"/>
        <v>0</v>
      </c>
      <c r="N190" s="40">
        <f t="shared" si="222"/>
        <v>3190</v>
      </c>
      <c r="O190" s="41">
        <f t="shared" si="222"/>
        <v>0</v>
      </c>
      <c r="P190" s="42">
        <f t="shared" si="222"/>
        <v>3190</v>
      </c>
      <c r="Q190" s="40">
        <f t="shared" si="222"/>
        <v>6000</v>
      </c>
      <c r="R190" s="41">
        <f t="shared" si="222"/>
        <v>0</v>
      </c>
      <c r="S190" s="42">
        <f t="shared" si="222"/>
        <v>6000</v>
      </c>
      <c r="T190" s="40">
        <f t="shared" si="222"/>
        <v>0</v>
      </c>
      <c r="U190" s="41">
        <f t="shared" si="222"/>
        <v>0</v>
      </c>
      <c r="V190" s="42">
        <f t="shared" si="222"/>
        <v>0</v>
      </c>
      <c r="W190" s="40">
        <f t="shared" si="222"/>
        <v>3036</v>
      </c>
      <c r="X190" s="41">
        <f t="shared" si="222"/>
        <v>0</v>
      </c>
      <c r="Y190" s="42">
        <f t="shared" si="222"/>
        <v>3036</v>
      </c>
      <c r="Z190" s="40">
        <f t="shared" si="222"/>
        <v>0</v>
      </c>
      <c r="AA190" s="41">
        <f t="shared" si="222"/>
        <v>0</v>
      </c>
      <c r="AB190" s="42">
        <f t="shared" si="222"/>
        <v>0</v>
      </c>
      <c r="AC190" s="40">
        <f t="shared" si="222"/>
        <v>0</v>
      </c>
      <c r="AD190" s="41">
        <f t="shared" si="222"/>
        <v>0</v>
      </c>
      <c r="AE190" s="42">
        <f t="shared" si="222"/>
        <v>0</v>
      </c>
      <c r="AF190" s="40">
        <f t="shared" si="222"/>
        <v>1302863</v>
      </c>
      <c r="AG190" s="41">
        <f t="shared" si="222"/>
        <v>0</v>
      </c>
      <c r="AH190" s="42">
        <f t="shared" si="222"/>
        <v>1302863</v>
      </c>
      <c r="AI190" s="40">
        <f t="shared" si="222"/>
        <v>0</v>
      </c>
      <c r="AJ190" s="41">
        <f t="shared" si="222"/>
        <v>0</v>
      </c>
      <c r="AK190" s="42">
        <f t="shared" si="222"/>
        <v>0</v>
      </c>
      <c r="AL190" s="40">
        <f t="shared" si="222"/>
        <v>4330</v>
      </c>
      <c r="AM190" s="41">
        <f t="shared" si="222"/>
        <v>0</v>
      </c>
      <c r="AN190" s="42">
        <f t="shared" si="222"/>
        <v>4330</v>
      </c>
      <c r="AO190" s="40">
        <f t="shared" si="184"/>
        <v>1328031</v>
      </c>
      <c r="AP190" s="41">
        <f t="shared" si="220"/>
        <v>0</v>
      </c>
      <c r="AQ190" s="42">
        <f>+SUM(AQ185:AQ189)</f>
        <v>1328031</v>
      </c>
      <c r="AR190" s="40">
        <f t="shared" ref="AR190:CA190" si="223">+SUM(AR185:AR189)</f>
        <v>0</v>
      </c>
      <c r="AS190" s="41">
        <f t="shared" si="223"/>
        <v>0</v>
      </c>
      <c r="AT190" s="42">
        <f t="shared" si="223"/>
        <v>0</v>
      </c>
      <c r="AU190" s="40">
        <f t="shared" si="223"/>
        <v>6202</v>
      </c>
      <c r="AV190" s="41">
        <f t="shared" si="223"/>
        <v>0</v>
      </c>
      <c r="AW190" s="42">
        <f t="shared" si="223"/>
        <v>6202</v>
      </c>
      <c r="AX190" s="40">
        <f t="shared" si="223"/>
        <v>4198</v>
      </c>
      <c r="AY190" s="41">
        <f t="shared" si="223"/>
        <v>0</v>
      </c>
      <c r="AZ190" s="42">
        <f t="shared" si="223"/>
        <v>4198</v>
      </c>
      <c r="BA190" s="40">
        <f t="shared" si="223"/>
        <v>8439</v>
      </c>
      <c r="BB190" s="41">
        <f t="shared" si="223"/>
        <v>0</v>
      </c>
      <c r="BC190" s="42">
        <f t="shared" si="223"/>
        <v>8439</v>
      </c>
      <c r="BD190" s="40">
        <f t="shared" si="223"/>
        <v>1013.5</v>
      </c>
      <c r="BE190" s="41">
        <f t="shared" si="223"/>
        <v>0</v>
      </c>
      <c r="BF190" s="42">
        <f t="shared" si="223"/>
        <v>1013.5</v>
      </c>
      <c r="BG190" s="40">
        <f t="shared" si="223"/>
        <v>0</v>
      </c>
      <c r="BH190" s="41">
        <f t="shared" si="223"/>
        <v>0</v>
      </c>
      <c r="BI190" s="42">
        <f t="shared" si="223"/>
        <v>0</v>
      </c>
      <c r="BJ190" s="40">
        <f t="shared" si="223"/>
        <v>11854</v>
      </c>
      <c r="BK190" s="41">
        <f t="shared" si="223"/>
        <v>0</v>
      </c>
      <c r="BL190" s="42">
        <f t="shared" si="223"/>
        <v>11854</v>
      </c>
      <c r="BM190" s="40">
        <f t="shared" si="223"/>
        <v>2164.56</v>
      </c>
      <c r="BN190" s="41">
        <f t="shared" si="223"/>
        <v>0</v>
      </c>
      <c r="BO190" s="42">
        <f t="shared" si="223"/>
        <v>2164.56</v>
      </c>
      <c r="BP190" s="40">
        <f t="shared" si="223"/>
        <v>3097.55</v>
      </c>
      <c r="BQ190" s="41">
        <f t="shared" si="223"/>
        <v>0</v>
      </c>
      <c r="BR190" s="42">
        <f t="shared" si="223"/>
        <v>3097.55</v>
      </c>
      <c r="BS190" s="40">
        <f t="shared" si="223"/>
        <v>0</v>
      </c>
      <c r="BT190" s="41">
        <f t="shared" si="223"/>
        <v>0</v>
      </c>
      <c r="BU190" s="42">
        <f t="shared" si="223"/>
        <v>0</v>
      </c>
      <c r="BV190" s="40">
        <f t="shared" si="223"/>
        <v>7050</v>
      </c>
      <c r="BW190" s="41">
        <f t="shared" si="223"/>
        <v>0</v>
      </c>
      <c r="BX190" s="42">
        <f t="shared" si="223"/>
        <v>7050</v>
      </c>
      <c r="BY190" s="40">
        <f t="shared" si="223"/>
        <v>1500</v>
      </c>
      <c r="BZ190" s="41">
        <f t="shared" si="223"/>
        <v>0</v>
      </c>
      <c r="CA190" s="42">
        <f t="shared" si="223"/>
        <v>1500</v>
      </c>
      <c r="CB190" s="40">
        <f t="shared" si="173"/>
        <v>45518.61</v>
      </c>
      <c r="CC190" s="41">
        <f t="shared" si="173"/>
        <v>0</v>
      </c>
      <c r="CD190" s="42">
        <f>+SUM(CD185:CD189)</f>
        <v>45518.61</v>
      </c>
      <c r="CE190" s="40">
        <f t="shared" ref="CE190:DN190" si="224">+SUM(CE185:CE189)</f>
        <v>2696.904</v>
      </c>
      <c r="CF190" s="41">
        <f t="shared" si="224"/>
        <v>0</v>
      </c>
      <c r="CG190" s="42">
        <f t="shared" si="224"/>
        <v>2696.904</v>
      </c>
      <c r="CH190" s="40">
        <f t="shared" ref="CH190:CS190" si="225">+SUM(CH185:CH189)</f>
        <v>1506</v>
      </c>
      <c r="CI190" s="41">
        <f t="shared" si="225"/>
        <v>0</v>
      </c>
      <c r="CJ190" s="42">
        <f t="shared" si="225"/>
        <v>1506</v>
      </c>
      <c r="CK190" s="40">
        <f t="shared" si="225"/>
        <v>1500</v>
      </c>
      <c r="CL190" s="41">
        <f t="shared" si="225"/>
        <v>0</v>
      </c>
      <c r="CM190" s="42">
        <f t="shared" si="225"/>
        <v>1500</v>
      </c>
      <c r="CN190" s="40">
        <f t="shared" si="225"/>
        <v>0</v>
      </c>
      <c r="CO190" s="41">
        <f t="shared" si="225"/>
        <v>0</v>
      </c>
      <c r="CP190" s="42">
        <f t="shared" si="225"/>
        <v>0</v>
      </c>
      <c r="CQ190" s="40">
        <f t="shared" si="225"/>
        <v>6170</v>
      </c>
      <c r="CR190" s="41">
        <f t="shared" si="225"/>
        <v>0</v>
      </c>
      <c r="CS190" s="42">
        <f t="shared" si="225"/>
        <v>6170</v>
      </c>
      <c r="CT190" s="40">
        <f t="shared" si="224"/>
        <v>0</v>
      </c>
      <c r="CU190" s="41">
        <f t="shared" si="224"/>
        <v>0</v>
      </c>
      <c r="CV190" s="42">
        <f t="shared" si="224"/>
        <v>0</v>
      </c>
      <c r="CW190" s="40">
        <f t="shared" si="224"/>
        <v>0</v>
      </c>
      <c r="CX190" s="41">
        <f t="shared" si="224"/>
        <v>0</v>
      </c>
      <c r="CY190" s="42">
        <f t="shared" si="224"/>
        <v>0</v>
      </c>
      <c r="CZ190" s="40">
        <f t="shared" si="224"/>
        <v>0</v>
      </c>
      <c r="DA190" s="41">
        <f t="shared" si="224"/>
        <v>0</v>
      </c>
      <c r="DB190" s="42">
        <f t="shared" si="224"/>
        <v>0</v>
      </c>
      <c r="DC190" s="40">
        <f t="shared" si="224"/>
        <v>0</v>
      </c>
      <c r="DD190" s="41">
        <f t="shared" si="224"/>
        <v>0</v>
      </c>
      <c r="DE190" s="42">
        <f t="shared" si="224"/>
        <v>0</v>
      </c>
      <c r="DF190" s="40">
        <f t="shared" si="224"/>
        <v>0</v>
      </c>
      <c r="DG190" s="41">
        <f t="shared" si="224"/>
        <v>0</v>
      </c>
      <c r="DH190" s="42">
        <f t="shared" si="224"/>
        <v>0</v>
      </c>
      <c r="DI190" s="40">
        <f t="shared" si="224"/>
        <v>0</v>
      </c>
      <c r="DJ190" s="41">
        <f t="shared" si="224"/>
        <v>0</v>
      </c>
      <c r="DK190" s="42">
        <f t="shared" si="224"/>
        <v>0</v>
      </c>
      <c r="DL190" s="40">
        <f t="shared" si="224"/>
        <v>0</v>
      </c>
      <c r="DM190" s="41">
        <f t="shared" si="224"/>
        <v>0</v>
      </c>
      <c r="DN190" s="42">
        <f t="shared" si="224"/>
        <v>0</v>
      </c>
      <c r="DO190" s="40">
        <f t="shared" si="186"/>
        <v>11872.904</v>
      </c>
      <c r="DP190" s="41">
        <f t="shared" si="221"/>
        <v>0</v>
      </c>
      <c r="DQ190" s="42">
        <f>+SUM(DQ185:DQ189)</f>
        <v>11872.904</v>
      </c>
    </row>
    <row r="191" spans="2:121" x14ac:dyDescent="0.25">
      <c r="B191" s="182"/>
      <c r="C191" s="174"/>
      <c r="D191" s="82" t="s">
        <v>60</v>
      </c>
      <c r="E191" s="43"/>
      <c r="F191" s="38"/>
      <c r="G191" s="44"/>
      <c r="H191" s="43"/>
      <c r="I191" s="38"/>
      <c r="J191" s="44"/>
      <c r="K191" s="43"/>
      <c r="L191" s="38"/>
      <c r="M191" s="44"/>
      <c r="N191" s="43"/>
      <c r="O191" s="38"/>
      <c r="P191" s="44"/>
      <c r="Q191" s="43"/>
      <c r="R191" s="38"/>
      <c r="S191" s="44"/>
      <c r="T191" s="43"/>
      <c r="U191" s="38"/>
      <c r="V191" s="44"/>
      <c r="W191" s="43"/>
      <c r="X191" s="38"/>
      <c r="Y191" s="44"/>
      <c r="Z191" s="43"/>
      <c r="AA191" s="38"/>
      <c r="AB191" s="44"/>
      <c r="AC191" s="43"/>
      <c r="AD191" s="38"/>
      <c r="AE191" s="44"/>
      <c r="AF191" s="43"/>
      <c r="AG191" s="38"/>
      <c r="AH191" s="44"/>
      <c r="AI191" s="43"/>
      <c r="AJ191" s="38"/>
      <c r="AK191" s="44"/>
      <c r="AL191" s="43"/>
      <c r="AM191" s="38"/>
      <c r="AN191" s="44"/>
      <c r="AO191" s="43">
        <f t="shared" si="184"/>
        <v>0</v>
      </c>
      <c r="AP191" s="38">
        <f t="shared" si="220"/>
        <v>0</v>
      </c>
      <c r="AQ191" s="44"/>
      <c r="AR191" s="43"/>
      <c r="AS191" s="38"/>
      <c r="AT191" s="44"/>
      <c r="AU191" s="43"/>
      <c r="AV191" s="38"/>
      <c r="AW191" s="44"/>
      <c r="AX191" s="43"/>
      <c r="AY191" s="38"/>
      <c r="AZ191" s="44"/>
      <c r="BA191" s="43"/>
      <c r="BB191" s="38"/>
      <c r="BC191" s="44"/>
      <c r="BD191" s="43"/>
      <c r="BE191" s="38"/>
      <c r="BF191" s="44"/>
      <c r="BG191" s="43"/>
      <c r="BH191" s="38"/>
      <c r="BI191" s="44"/>
      <c r="BJ191" s="43"/>
      <c r="BK191" s="38"/>
      <c r="BL191" s="44"/>
      <c r="BM191" s="43"/>
      <c r="BN191" s="38"/>
      <c r="BO191" s="44"/>
      <c r="BP191" s="43"/>
      <c r="BQ191" s="38"/>
      <c r="BR191" s="44"/>
      <c r="BS191" s="43"/>
      <c r="BT191" s="38"/>
      <c r="BU191" s="44"/>
      <c r="BV191" s="43"/>
      <c r="BW191" s="38"/>
      <c r="BX191" s="44"/>
      <c r="BY191" s="43"/>
      <c r="BZ191" s="38"/>
      <c r="CA191" s="44"/>
      <c r="CB191" s="43">
        <f t="shared" si="173"/>
        <v>0</v>
      </c>
      <c r="CC191" s="38">
        <f t="shared" si="173"/>
        <v>0</v>
      </c>
      <c r="CD191" s="44"/>
      <c r="CE191" s="43"/>
      <c r="CF191" s="38"/>
      <c r="CG191" s="44"/>
      <c r="CH191" s="43"/>
      <c r="CI191" s="38"/>
      <c r="CJ191" s="44"/>
      <c r="CK191" s="43"/>
      <c r="CL191" s="38"/>
      <c r="CM191" s="44"/>
      <c r="CN191" s="43"/>
      <c r="CO191" s="38"/>
      <c r="CP191" s="44"/>
      <c r="CQ191" s="43"/>
      <c r="CR191" s="38"/>
      <c r="CS191" s="44"/>
      <c r="CT191" s="43"/>
      <c r="CU191" s="38"/>
      <c r="CV191" s="44"/>
      <c r="CW191" s="43"/>
      <c r="CX191" s="38"/>
      <c r="CY191" s="44"/>
      <c r="CZ191" s="43"/>
      <c r="DA191" s="38"/>
      <c r="DB191" s="44"/>
      <c r="DC191" s="43"/>
      <c r="DD191" s="38"/>
      <c r="DE191" s="44"/>
      <c r="DF191" s="43"/>
      <c r="DG191" s="38"/>
      <c r="DH191" s="44"/>
      <c r="DI191" s="43"/>
      <c r="DJ191" s="38"/>
      <c r="DK191" s="44"/>
      <c r="DL191" s="43"/>
      <c r="DM191" s="38"/>
      <c r="DN191" s="44"/>
      <c r="DO191" s="43">
        <f t="shared" si="186"/>
        <v>0</v>
      </c>
      <c r="DP191" s="38">
        <f t="shared" si="221"/>
        <v>0</v>
      </c>
      <c r="DQ191" s="44"/>
    </row>
    <row r="192" spans="2:121" x14ac:dyDescent="0.25">
      <c r="B192" s="182"/>
      <c r="C192" s="174"/>
      <c r="D192" s="79" t="s">
        <v>61</v>
      </c>
      <c r="E192" s="33"/>
      <c r="F192" s="34"/>
      <c r="G192" s="36">
        <f t="shared" ref="G192" si="226">SUM(E192:F192)</f>
        <v>0</v>
      </c>
      <c r="H192" s="33"/>
      <c r="I192" s="34"/>
      <c r="J192" s="36">
        <v>0</v>
      </c>
      <c r="K192" s="33"/>
      <c r="L192" s="34"/>
      <c r="M192" s="36">
        <v>0</v>
      </c>
      <c r="N192" s="33"/>
      <c r="O192" s="34"/>
      <c r="P192" s="36">
        <v>0</v>
      </c>
      <c r="Q192" s="33"/>
      <c r="R192" s="34"/>
      <c r="S192" s="36">
        <v>0</v>
      </c>
      <c r="T192" s="33"/>
      <c r="U192" s="34"/>
      <c r="V192" s="36">
        <v>0</v>
      </c>
      <c r="W192" s="33"/>
      <c r="X192" s="34"/>
      <c r="Y192" s="36">
        <v>0</v>
      </c>
      <c r="Z192" s="33"/>
      <c r="AA192" s="34"/>
      <c r="AB192" s="36"/>
      <c r="AC192" s="33"/>
      <c r="AD192" s="34"/>
      <c r="AE192" s="36"/>
      <c r="AF192" s="33"/>
      <c r="AG192" s="34"/>
      <c r="AH192" s="36"/>
      <c r="AI192" s="33">
        <v>0</v>
      </c>
      <c r="AJ192" s="34">
        <v>0</v>
      </c>
      <c r="AK192" s="36">
        <f>SUM(AI192:AJ192)</f>
        <v>0</v>
      </c>
      <c r="AL192" s="33">
        <v>0</v>
      </c>
      <c r="AM192" s="34">
        <v>0</v>
      </c>
      <c r="AN192" s="36">
        <f>SUM(AL192:AM192)</f>
        <v>0</v>
      </c>
      <c r="AO192" s="33">
        <f t="shared" si="184"/>
        <v>0</v>
      </c>
      <c r="AP192" s="34">
        <f t="shared" si="220"/>
        <v>0</v>
      </c>
      <c r="AQ192" s="36">
        <f>SUM(AO192:AP192)</f>
        <v>0</v>
      </c>
      <c r="AR192" s="33">
        <v>0</v>
      </c>
      <c r="AS192" s="34">
        <v>3026.5117559999999</v>
      </c>
      <c r="AT192" s="36">
        <f>SUM(AR192:AS192)</f>
        <v>3026.5117559999999</v>
      </c>
      <c r="AU192" s="33">
        <v>62.54</v>
      </c>
      <c r="AV192" s="34">
        <v>62.48</v>
      </c>
      <c r="AW192" s="36">
        <f>SUM(AU192:AV192)</f>
        <v>125.02</v>
      </c>
      <c r="AX192" s="33">
        <v>0</v>
      </c>
      <c r="AY192" s="34">
        <v>0</v>
      </c>
      <c r="AZ192" s="36">
        <f>SUM(AX192:AY192)</f>
        <v>0</v>
      </c>
      <c r="BA192" s="33">
        <v>0</v>
      </c>
      <c r="BB192" s="34">
        <v>0</v>
      </c>
      <c r="BC192" s="36">
        <f>SUM(BA192:BB192)</f>
        <v>0</v>
      </c>
      <c r="BD192" s="33">
        <v>0</v>
      </c>
      <c r="BE192" s="34">
        <v>0</v>
      </c>
      <c r="BF192" s="36">
        <f>SUM(BD192:BE192)</f>
        <v>0</v>
      </c>
      <c r="BG192" s="33">
        <v>0</v>
      </c>
      <c r="BH192" s="34">
        <v>0</v>
      </c>
      <c r="BI192" s="36">
        <f>SUM(BG192:BH192)</f>
        <v>0</v>
      </c>
      <c r="BJ192" s="33">
        <v>0</v>
      </c>
      <c r="BK192" s="34">
        <v>0</v>
      </c>
      <c r="BL192" s="36">
        <f>SUM(BJ192:BK192)</f>
        <v>0</v>
      </c>
      <c r="BM192" s="33">
        <v>0</v>
      </c>
      <c r="BN192" s="34">
        <v>0</v>
      </c>
      <c r="BO192" s="36">
        <f>SUM(BM192:BN192)</f>
        <v>0</v>
      </c>
      <c r="BP192" s="33">
        <v>0</v>
      </c>
      <c r="BQ192" s="34">
        <v>0</v>
      </c>
      <c r="BR192" s="36">
        <f>SUM(BP192:BQ192)</f>
        <v>0</v>
      </c>
      <c r="BS192" s="33">
        <v>0</v>
      </c>
      <c r="BT192" s="34">
        <v>0</v>
      </c>
      <c r="BU192" s="36">
        <f>SUM(BS192:BT192)</f>
        <v>0</v>
      </c>
      <c r="BV192" s="33">
        <v>0</v>
      </c>
      <c r="BW192" s="34">
        <v>0</v>
      </c>
      <c r="BX192" s="36">
        <f>SUM(BV192:BW192)</f>
        <v>0</v>
      </c>
      <c r="BY192" s="33">
        <v>0</v>
      </c>
      <c r="BZ192" s="34">
        <v>0</v>
      </c>
      <c r="CA192" s="36">
        <f>SUM(BY192:BZ192)</f>
        <v>0</v>
      </c>
      <c r="CB192" s="33">
        <f t="shared" si="173"/>
        <v>62.54</v>
      </c>
      <c r="CC192" s="34">
        <f t="shared" si="173"/>
        <v>3088.9917559999999</v>
      </c>
      <c r="CD192" s="36">
        <f>SUM(CB192:CC192)</f>
        <v>3151.5317559999999</v>
      </c>
      <c r="CE192" s="33">
        <v>0</v>
      </c>
      <c r="CF192" s="34">
        <v>101.4541985</v>
      </c>
      <c r="CG192" s="36">
        <f t="shared" ref="CG192" si="227">SUM(CE192,CF192)</f>
        <v>101.4541985</v>
      </c>
      <c r="CH192" s="33">
        <v>0</v>
      </c>
      <c r="CI192" s="34">
        <v>0</v>
      </c>
      <c r="CJ192" s="36">
        <f>SUM(CH192:CI192)</f>
        <v>0</v>
      </c>
      <c r="CK192" s="33">
        <v>0</v>
      </c>
      <c r="CL192" s="34">
        <v>0</v>
      </c>
      <c r="CM192" s="36">
        <f t="array" ref="CM192">(CK192:CL192)</f>
        <v>0</v>
      </c>
      <c r="CN192" s="33">
        <f t="array" ref="CN192">(CL192:CM192)</f>
        <v>0</v>
      </c>
      <c r="CO192" s="34">
        <v>0</v>
      </c>
      <c r="CP192" s="36">
        <f>(CN192+CO192)</f>
        <v>0</v>
      </c>
      <c r="CQ192" s="33">
        <v>0</v>
      </c>
      <c r="CR192" s="34">
        <v>0</v>
      </c>
      <c r="CS192" s="36">
        <f>SUM(CQ192:CR192)</f>
        <v>0</v>
      </c>
      <c r="CT192" s="33"/>
      <c r="CU192" s="34"/>
      <c r="CV192" s="36"/>
      <c r="CW192" s="33"/>
      <c r="CX192" s="34"/>
      <c r="CY192" s="36"/>
      <c r="CZ192" s="33"/>
      <c r="DA192" s="34"/>
      <c r="DB192" s="36"/>
      <c r="DC192" s="33"/>
      <c r="DD192" s="34"/>
      <c r="DE192" s="36"/>
      <c r="DF192" s="33"/>
      <c r="DG192" s="34"/>
      <c r="DH192" s="36"/>
      <c r="DI192" s="33"/>
      <c r="DJ192" s="34"/>
      <c r="DK192" s="36"/>
      <c r="DL192" s="33"/>
      <c r="DM192" s="34"/>
      <c r="DN192" s="36"/>
      <c r="DO192" s="33">
        <f t="shared" si="186"/>
        <v>0</v>
      </c>
      <c r="DP192" s="34">
        <f t="shared" si="221"/>
        <v>101.4541985</v>
      </c>
      <c r="DQ192" s="36">
        <f>SUM(DO192:DP192)</f>
        <v>101.4541985</v>
      </c>
    </row>
    <row r="193" spans="2:121" x14ac:dyDescent="0.25">
      <c r="B193" s="182"/>
      <c r="C193" s="174"/>
      <c r="D193" s="80" t="s">
        <v>62</v>
      </c>
      <c r="E193" s="46">
        <f>E192</f>
        <v>0</v>
      </c>
      <c r="F193" s="47">
        <f>F192</f>
        <v>0</v>
      </c>
      <c r="G193" s="53">
        <f>SUM(E193:F193)</f>
        <v>0</v>
      </c>
      <c r="H193" s="46">
        <f>H192</f>
        <v>0</v>
      </c>
      <c r="I193" s="47">
        <f>I192</f>
        <v>0</v>
      </c>
      <c r="J193" s="53">
        <f>SUM(H193:I193)</f>
        <v>0</v>
      </c>
      <c r="K193" s="46">
        <f>K192</f>
        <v>0</v>
      </c>
      <c r="L193" s="47">
        <f>L192</f>
        <v>0</v>
      </c>
      <c r="M193" s="53">
        <f>SUM(K193:L193)</f>
        <v>0</v>
      </c>
      <c r="N193" s="46">
        <f>N192</f>
        <v>0</v>
      </c>
      <c r="O193" s="47">
        <f>O192</f>
        <v>0</v>
      </c>
      <c r="P193" s="53">
        <f>SUM(N193:O193)</f>
        <v>0</v>
      </c>
      <c r="Q193" s="46">
        <f>Q192</f>
        <v>0</v>
      </c>
      <c r="R193" s="47">
        <f>R192</f>
        <v>0</v>
      </c>
      <c r="S193" s="53">
        <f>SUM(Q193:R193)</f>
        <v>0</v>
      </c>
      <c r="T193" s="46">
        <f>T192</f>
        <v>0</v>
      </c>
      <c r="U193" s="47">
        <f>U192</f>
        <v>0</v>
      </c>
      <c r="V193" s="53">
        <f>SUM(T193:U193)</f>
        <v>0</v>
      </c>
      <c r="W193" s="46">
        <f>W192</f>
        <v>0</v>
      </c>
      <c r="X193" s="47">
        <f>X192</f>
        <v>0</v>
      </c>
      <c r="Y193" s="53">
        <f>SUM(W193:X193)</f>
        <v>0</v>
      </c>
      <c r="Z193" s="46">
        <f>Z192</f>
        <v>0</v>
      </c>
      <c r="AA193" s="47">
        <f>AA192</f>
        <v>0</v>
      </c>
      <c r="AB193" s="53">
        <f>SUM(Z193:AA193)</f>
        <v>0</v>
      </c>
      <c r="AC193" s="46">
        <f>AC192</f>
        <v>0</v>
      </c>
      <c r="AD193" s="47">
        <f>AD192</f>
        <v>0</v>
      </c>
      <c r="AE193" s="53">
        <f>SUM(AC193:AD193)</f>
        <v>0</v>
      </c>
      <c r="AF193" s="46">
        <f>AF192</f>
        <v>0</v>
      </c>
      <c r="AG193" s="47">
        <f>AG192</f>
        <v>0</v>
      </c>
      <c r="AH193" s="53">
        <f>SUM(AF193:AG193)</f>
        <v>0</v>
      </c>
      <c r="AI193" s="46">
        <f>AI192</f>
        <v>0</v>
      </c>
      <c r="AJ193" s="47">
        <f>AJ192</f>
        <v>0</v>
      </c>
      <c r="AK193" s="53">
        <f>SUM(AI193:AJ193)</f>
        <v>0</v>
      </c>
      <c r="AL193" s="46">
        <f>AL192</f>
        <v>0</v>
      </c>
      <c r="AM193" s="47">
        <f>AM192</f>
        <v>0</v>
      </c>
      <c r="AN193" s="53">
        <f>SUM(AL193:AM193)</f>
        <v>0</v>
      </c>
      <c r="AO193" s="46">
        <f t="shared" si="184"/>
        <v>0</v>
      </c>
      <c r="AP193" s="47">
        <f t="shared" si="220"/>
        <v>0</v>
      </c>
      <c r="AQ193" s="53">
        <f>SUM(AO193:AP193)</f>
        <v>0</v>
      </c>
      <c r="AR193" s="46">
        <f>AR192</f>
        <v>0</v>
      </c>
      <c r="AS193" s="47">
        <f>AS192</f>
        <v>3026.5117559999999</v>
      </c>
      <c r="AT193" s="53">
        <f>SUM(AR193:AS193)</f>
        <v>3026.5117559999999</v>
      </c>
      <c r="AU193" s="46">
        <f>AU192</f>
        <v>62.54</v>
      </c>
      <c r="AV193" s="47">
        <f>AV192</f>
        <v>62.48</v>
      </c>
      <c r="AW193" s="53">
        <f>SUM(AU193:AV193)</f>
        <v>125.02</v>
      </c>
      <c r="AX193" s="46">
        <f>AX192</f>
        <v>0</v>
      </c>
      <c r="AY193" s="47">
        <f>AY192</f>
        <v>0</v>
      </c>
      <c r="AZ193" s="53">
        <f>SUM(AX193:AY193)</f>
        <v>0</v>
      </c>
      <c r="BA193" s="46">
        <f>BA192</f>
        <v>0</v>
      </c>
      <c r="BB193" s="47">
        <f>BB192</f>
        <v>0</v>
      </c>
      <c r="BC193" s="53">
        <f>SUM(BA193:BB193)</f>
        <v>0</v>
      </c>
      <c r="BD193" s="46">
        <f>BD192</f>
        <v>0</v>
      </c>
      <c r="BE193" s="47">
        <f>BE192</f>
        <v>0</v>
      </c>
      <c r="BF193" s="53">
        <f>SUM(BD193:BE193)</f>
        <v>0</v>
      </c>
      <c r="BG193" s="46">
        <f>BG192</f>
        <v>0</v>
      </c>
      <c r="BH193" s="47">
        <f>BH192</f>
        <v>0</v>
      </c>
      <c r="BI193" s="53">
        <f>SUM(BG193:BH193)</f>
        <v>0</v>
      </c>
      <c r="BJ193" s="46">
        <f>BJ192</f>
        <v>0</v>
      </c>
      <c r="BK193" s="47">
        <f>BK192</f>
        <v>0</v>
      </c>
      <c r="BL193" s="53">
        <f>SUM(BJ193:BK193)</f>
        <v>0</v>
      </c>
      <c r="BM193" s="46">
        <f>BM192</f>
        <v>0</v>
      </c>
      <c r="BN193" s="47">
        <f>BN192</f>
        <v>0</v>
      </c>
      <c r="BO193" s="53">
        <f>SUM(BM193:BN193)</f>
        <v>0</v>
      </c>
      <c r="BP193" s="46">
        <f>BP192</f>
        <v>0</v>
      </c>
      <c r="BQ193" s="47">
        <f>BQ192</f>
        <v>0</v>
      </c>
      <c r="BR193" s="53">
        <f>SUM(BP193:BQ193)</f>
        <v>0</v>
      </c>
      <c r="BS193" s="46">
        <f>BS192</f>
        <v>0</v>
      </c>
      <c r="BT193" s="47">
        <f>BT192</f>
        <v>0</v>
      </c>
      <c r="BU193" s="53">
        <f>SUM(BS193:BT193)</f>
        <v>0</v>
      </c>
      <c r="BV193" s="46">
        <f>BV192</f>
        <v>0</v>
      </c>
      <c r="BW193" s="47">
        <f>BW192</f>
        <v>0</v>
      </c>
      <c r="BX193" s="53">
        <f>SUM(BV193:BW193)</f>
        <v>0</v>
      </c>
      <c r="BY193" s="46">
        <f>BY192</f>
        <v>0</v>
      </c>
      <c r="BZ193" s="47">
        <f>BZ192</f>
        <v>0</v>
      </c>
      <c r="CA193" s="53">
        <f>SUM(BY193:BZ193)</f>
        <v>0</v>
      </c>
      <c r="CB193" s="46">
        <f t="shared" si="173"/>
        <v>62.54</v>
      </c>
      <c r="CC193" s="47">
        <f t="shared" si="173"/>
        <v>3088.9917559999999</v>
      </c>
      <c r="CD193" s="53">
        <f>SUM(CB193:CC193)</f>
        <v>3151.5317559999999</v>
      </c>
      <c r="CE193" s="46">
        <f>CE192</f>
        <v>0</v>
      </c>
      <c r="CF193" s="47">
        <f>CF192</f>
        <v>101.4541985</v>
      </c>
      <c r="CG193" s="53">
        <f>SUM(CE193:CF193)</f>
        <v>101.4541985</v>
      </c>
      <c r="CH193" s="46">
        <f>CH192</f>
        <v>0</v>
      </c>
      <c r="CI193" s="47">
        <f>CI192</f>
        <v>0</v>
      </c>
      <c r="CJ193" s="53">
        <f>SUM(CH193:CI193)</f>
        <v>0</v>
      </c>
      <c r="CK193" s="46">
        <f>CK192</f>
        <v>0</v>
      </c>
      <c r="CL193" s="47">
        <f>CL192</f>
        <v>0</v>
      </c>
      <c r="CM193" s="53">
        <f>SUM(CK193:CL193)</f>
        <v>0</v>
      </c>
      <c r="CN193" s="46">
        <f>CN192</f>
        <v>0</v>
      </c>
      <c r="CO193" s="47">
        <f>CO192</f>
        <v>0</v>
      </c>
      <c r="CP193" s="53">
        <f>SUM(CN193:CO193)</f>
        <v>0</v>
      </c>
      <c r="CQ193" s="46">
        <f>CQ192</f>
        <v>0</v>
      </c>
      <c r="CR193" s="47">
        <f>CR192</f>
        <v>0</v>
      </c>
      <c r="CS193" s="53">
        <f>SUM(CQ193:CR193)</f>
        <v>0</v>
      </c>
      <c r="CT193" s="46">
        <f>CT192</f>
        <v>0</v>
      </c>
      <c r="CU193" s="47">
        <f>CU192</f>
        <v>0</v>
      </c>
      <c r="CV193" s="53">
        <f>SUM(CT193:CU193)</f>
        <v>0</v>
      </c>
      <c r="CW193" s="46">
        <f>CW192</f>
        <v>0</v>
      </c>
      <c r="CX193" s="47">
        <f>CX192</f>
        <v>0</v>
      </c>
      <c r="CY193" s="53">
        <f>SUM(CW193:CX193)</f>
        <v>0</v>
      </c>
      <c r="CZ193" s="46">
        <f>CZ192</f>
        <v>0</v>
      </c>
      <c r="DA193" s="47">
        <f>DA192</f>
        <v>0</v>
      </c>
      <c r="DB193" s="53">
        <f>SUM(CZ193:DA193)</f>
        <v>0</v>
      </c>
      <c r="DC193" s="46">
        <f>DC192</f>
        <v>0</v>
      </c>
      <c r="DD193" s="47">
        <f>DD192</f>
        <v>0</v>
      </c>
      <c r="DE193" s="53">
        <f>SUM(DC193:DD193)</f>
        <v>0</v>
      </c>
      <c r="DF193" s="46">
        <f>DF192</f>
        <v>0</v>
      </c>
      <c r="DG193" s="47">
        <f>DG192</f>
        <v>0</v>
      </c>
      <c r="DH193" s="53">
        <f>SUM(DF193:DG193)</f>
        <v>0</v>
      </c>
      <c r="DI193" s="46">
        <f>DI192</f>
        <v>0</v>
      </c>
      <c r="DJ193" s="47">
        <f>DJ192</f>
        <v>0</v>
      </c>
      <c r="DK193" s="53">
        <f>SUM(DI193:DJ193)</f>
        <v>0</v>
      </c>
      <c r="DL193" s="46">
        <f>DL192</f>
        <v>0</v>
      </c>
      <c r="DM193" s="47">
        <f>DM192</f>
        <v>0</v>
      </c>
      <c r="DN193" s="53">
        <f>SUM(DL193:DM193)</f>
        <v>0</v>
      </c>
      <c r="DO193" s="46">
        <f t="shared" si="186"/>
        <v>0</v>
      </c>
      <c r="DP193" s="47">
        <f t="shared" si="221"/>
        <v>101.4541985</v>
      </c>
      <c r="DQ193" s="53">
        <f>SUM(DO193:DP193)</f>
        <v>101.4541985</v>
      </c>
    </row>
    <row r="194" spans="2:121" s="85" customFormat="1" ht="19.5" thickBot="1" x14ac:dyDescent="0.35">
      <c r="B194" s="182"/>
      <c r="C194" s="175"/>
      <c r="D194" s="84" t="s">
        <v>79</v>
      </c>
      <c r="E194" s="49">
        <f t="shared" ref="E194:AN194" si="228">+E190+E183+E193</f>
        <v>3211.2442748091735</v>
      </c>
      <c r="F194" s="50">
        <f t="shared" si="228"/>
        <v>3729.8091603053717</v>
      </c>
      <c r="G194" s="51">
        <f t="shared" si="228"/>
        <v>6941.0534351145452</v>
      </c>
      <c r="H194" s="49">
        <f t="shared" si="228"/>
        <v>54892.328563206123</v>
      </c>
      <c r="I194" s="50">
        <f t="shared" si="228"/>
        <v>4371.4618320611016</v>
      </c>
      <c r="J194" s="51">
        <f t="shared" si="228"/>
        <v>7112</v>
      </c>
      <c r="K194" s="49">
        <f t="shared" si="228"/>
        <v>114565.70982824429</v>
      </c>
      <c r="L194" s="50">
        <f t="shared" si="228"/>
        <v>0</v>
      </c>
      <c r="M194" s="51">
        <f t="shared" si="228"/>
        <v>2401.8473282442928</v>
      </c>
      <c r="N194" s="49">
        <f t="shared" si="228"/>
        <v>5595.583969465667</v>
      </c>
      <c r="O194" s="50">
        <f t="shared" si="228"/>
        <v>10908.324427480999</v>
      </c>
      <c r="P194" s="51">
        <f t="shared" si="228"/>
        <v>16503.908396946666</v>
      </c>
      <c r="Q194" s="49">
        <f t="shared" si="228"/>
        <v>7733.2099236641352</v>
      </c>
      <c r="R194" s="50">
        <f t="shared" si="228"/>
        <v>364.50381679389591</v>
      </c>
      <c r="S194" s="51">
        <f t="shared" si="228"/>
        <v>8097.7137404580317</v>
      </c>
      <c r="T194" s="49">
        <f t="shared" si="228"/>
        <v>2278.2480916030704</v>
      </c>
      <c r="U194" s="50">
        <f t="shared" si="228"/>
        <v>4886.6450381679761</v>
      </c>
      <c r="V194" s="51">
        <f t="shared" si="228"/>
        <v>7164.893129771046</v>
      </c>
      <c r="W194" s="49">
        <f t="shared" si="228"/>
        <v>4577.1221374045917</v>
      </c>
      <c r="X194" s="50">
        <f t="shared" si="228"/>
        <v>0</v>
      </c>
      <c r="Y194" s="51">
        <f t="shared" si="228"/>
        <v>4577.1221374045917</v>
      </c>
      <c r="Z194" s="49">
        <f t="shared" si="228"/>
        <v>80147.50763358784</v>
      </c>
      <c r="AA194" s="50">
        <f t="shared" si="228"/>
        <v>0</v>
      </c>
      <c r="AB194" s="51">
        <f t="shared" si="228"/>
        <v>80147.50763358784</v>
      </c>
      <c r="AC194" s="49">
        <f t="shared" si="228"/>
        <v>2420.9045801526895</v>
      </c>
      <c r="AD194" s="50">
        <f t="shared" si="228"/>
        <v>0</v>
      </c>
      <c r="AE194" s="51">
        <f t="shared" si="228"/>
        <v>2420.9045801526895</v>
      </c>
      <c r="AF194" s="49">
        <f t="shared" si="228"/>
        <v>1432780.7870238167</v>
      </c>
      <c r="AG194" s="50">
        <f t="shared" si="228"/>
        <v>0</v>
      </c>
      <c r="AH194" s="51">
        <f t="shared" si="228"/>
        <v>1432780.7870238167</v>
      </c>
      <c r="AI194" s="49">
        <f t="shared" si="228"/>
        <v>1720.4007633587921</v>
      </c>
      <c r="AJ194" s="50">
        <f t="shared" si="228"/>
        <v>0</v>
      </c>
      <c r="AK194" s="51">
        <f t="shared" si="228"/>
        <v>1720.4007633587921</v>
      </c>
      <c r="AL194" s="49">
        <f t="shared" si="228"/>
        <v>7371.1030534351266</v>
      </c>
      <c r="AM194" s="50">
        <f t="shared" si="228"/>
        <v>0</v>
      </c>
      <c r="AN194" s="51">
        <f t="shared" si="228"/>
        <v>7371.1030534351266</v>
      </c>
      <c r="AO194" s="49">
        <f t="shared" si="184"/>
        <v>1717294.1498427482</v>
      </c>
      <c r="AP194" s="50">
        <f t="shared" si="220"/>
        <v>24260.744274809342</v>
      </c>
      <c r="AQ194" s="51">
        <f>+AQ190+AQ183+AQ193</f>
        <v>1741554.8941175577</v>
      </c>
      <c r="AR194" s="49">
        <f t="shared" ref="AR194:CA194" si="229">+AR190+AR183+AR193</f>
        <v>45598.211450000003</v>
      </c>
      <c r="AS194" s="50">
        <f t="shared" si="229"/>
        <v>14417.668245999999</v>
      </c>
      <c r="AT194" s="51">
        <f t="shared" si="229"/>
        <v>60015.879696000004</v>
      </c>
      <c r="AU194" s="49">
        <f t="shared" si="229"/>
        <v>73162.047416000001</v>
      </c>
      <c r="AV194" s="50">
        <f t="shared" si="229"/>
        <v>14232.025799999999</v>
      </c>
      <c r="AW194" s="51">
        <f t="shared" si="229"/>
        <v>87394.073216000004</v>
      </c>
      <c r="AX194" s="49">
        <f t="shared" si="229"/>
        <v>72419.910425600014</v>
      </c>
      <c r="AY194" s="50">
        <f t="shared" si="229"/>
        <v>24624.034350000002</v>
      </c>
      <c r="AZ194" s="51">
        <f t="shared" si="229"/>
        <v>97043.944775600015</v>
      </c>
      <c r="BA194" s="49">
        <f t="shared" si="229"/>
        <v>79229.766013899993</v>
      </c>
      <c r="BB194" s="50">
        <f t="shared" si="229"/>
        <v>19647.167939999999</v>
      </c>
      <c r="BC194" s="51">
        <f t="shared" si="229"/>
        <v>98876.933953899992</v>
      </c>
      <c r="BD194" s="49">
        <f t="shared" si="229"/>
        <v>1667.2748092000002</v>
      </c>
      <c r="BE194" s="50">
        <f t="shared" si="229"/>
        <v>10821.332060000001</v>
      </c>
      <c r="BF194" s="51">
        <f t="shared" si="229"/>
        <v>12488.606869200001</v>
      </c>
      <c r="BG194" s="49">
        <f t="shared" si="229"/>
        <v>82167.954171000005</v>
      </c>
      <c r="BH194" s="50">
        <f t="shared" si="229"/>
        <v>6536.0152669999998</v>
      </c>
      <c r="BI194" s="51">
        <f t="shared" si="229"/>
        <v>88703.969438</v>
      </c>
      <c r="BJ194" s="49">
        <f t="shared" si="229"/>
        <v>13291.076336</v>
      </c>
      <c r="BK194" s="50">
        <f t="shared" si="229"/>
        <v>6778.9809160000004</v>
      </c>
      <c r="BL194" s="51">
        <f t="shared" si="229"/>
        <v>20070.057251999999</v>
      </c>
      <c r="BM194" s="49">
        <f t="shared" si="229"/>
        <v>2679.9569465999998</v>
      </c>
      <c r="BN194" s="50">
        <f t="shared" si="229"/>
        <v>0</v>
      </c>
      <c r="BO194" s="51">
        <f t="shared" si="229"/>
        <v>2679.9569465999998</v>
      </c>
      <c r="BP194" s="49">
        <f t="shared" si="229"/>
        <v>71530.815839999996</v>
      </c>
      <c r="BQ194" s="50">
        <f t="shared" si="229"/>
        <v>0</v>
      </c>
      <c r="BR194" s="51">
        <f t="shared" si="229"/>
        <v>71530.815839999996</v>
      </c>
      <c r="BS194" s="49">
        <f t="shared" si="229"/>
        <v>542.13740459999997</v>
      </c>
      <c r="BT194" s="50">
        <f t="shared" si="229"/>
        <v>0</v>
      </c>
      <c r="BU194" s="51">
        <f t="shared" si="229"/>
        <v>542.13740459999997</v>
      </c>
      <c r="BV194" s="49">
        <f t="shared" si="229"/>
        <v>9735.4580150000002</v>
      </c>
      <c r="BW194" s="50">
        <f t="shared" si="229"/>
        <v>0</v>
      </c>
      <c r="BX194" s="51">
        <f t="shared" si="229"/>
        <v>9735.4580150000002</v>
      </c>
      <c r="BY194" s="49">
        <f t="shared" si="229"/>
        <v>55081.419614999999</v>
      </c>
      <c r="BZ194" s="50">
        <f t="shared" si="229"/>
        <v>0</v>
      </c>
      <c r="CA194" s="51">
        <f t="shared" si="229"/>
        <v>55081.419614999999</v>
      </c>
      <c r="CB194" s="49">
        <f t="shared" si="173"/>
        <v>507106.02844289999</v>
      </c>
      <c r="CC194" s="50">
        <f t="shared" si="173"/>
        <v>97057.224579000002</v>
      </c>
      <c r="CD194" s="51">
        <f>+CD190+CD183+CD193</f>
        <v>604163.25302190008</v>
      </c>
      <c r="CE194" s="49">
        <f t="shared" ref="CE194:DN194" si="230">+CE190+CE183+CE193</f>
        <v>2898.0948397000002</v>
      </c>
      <c r="CF194" s="50">
        <f t="shared" si="230"/>
        <v>101.4541985</v>
      </c>
      <c r="CG194" s="51">
        <f t="shared" si="230"/>
        <v>2999.5490382000003</v>
      </c>
      <c r="CH194" s="49">
        <f t="shared" si="230"/>
        <v>1750.3358779</v>
      </c>
      <c r="CI194" s="50">
        <f t="shared" si="230"/>
        <v>19.08396947</v>
      </c>
      <c r="CJ194" s="51">
        <f t="shared" si="230"/>
        <v>1769.4198473700001</v>
      </c>
      <c r="CK194" s="49">
        <f t="shared" si="230"/>
        <v>1858.0916030999999</v>
      </c>
      <c r="CL194" s="50">
        <f t="shared" si="230"/>
        <v>0</v>
      </c>
      <c r="CM194" s="51">
        <f t="shared" si="230"/>
        <v>1858.0916030999999</v>
      </c>
      <c r="CN194" s="49">
        <f t="shared" si="230"/>
        <v>202.1793893</v>
      </c>
      <c r="CO194" s="50">
        <f t="shared" si="230"/>
        <v>639.43511450000005</v>
      </c>
      <c r="CP194" s="51">
        <f t="shared" si="230"/>
        <v>841.61450380000008</v>
      </c>
      <c r="CQ194" s="49">
        <f t="shared" si="230"/>
        <v>6558.9770992000003</v>
      </c>
      <c r="CR194" s="50">
        <f t="shared" si="230"/>
        <v>0</v>
      </c>
      <c r="CS194" s="51">
        <f t="shared" si="230"/>
        <v>6558.9770992000003</v>
      </c>
      <c r="CT194" s="49">
        <f t="shared" si="230"/>
        <v>0</v>
      </c>
      <c r="CU194" s="50">
        <f t="shared" si="230"/>
        <v>0</v>
      </c>
      <c r="CV194" s="51">
        <f t="shared" si="230"/>
        <v>0</v>
      </c>
      <c r="CW194" s="49">
        <f t="shared" si="230"/>
        <v>0</v>
      </c>
      <c r="CX194" s="50">
        <f t="shared" si="230"/>
        <v>0</v>
      </c>
      <c r="CY194" s="51">
        <f t="shared" si="230"/>
        <v>0</v>
      </c>
      <c r="CZ194" s="49">
        <f t="shared" si="230"/>
        <v>0</v>
      </c>
      <c r="DA194" s="50">
        <f t="shared" si="230"/>
        <v>0</v>
      </c>
      <c r="DB194" s="51">
        <f t="shared" si="230"/>
        <v>0</v>
      </c>
      <c r="DC194" s="49">
        <f t="shared" si="230"/>
        <v>0</v>
      </c>
      <c r="DD194" s="50">
        <f t="shared" si="230"/>
        <v>0</v>
      </c>
      <c r="DE194" s="51">
        <f t="shared" si="230"/>
        <v>0</v>
      </c>
      <c r="DF194" s="49">
        <f t="shared" si="230"/>
        <v>0</v>
      </c>
      <c r="DG194" s="50">
        <f t="shared" si="230"/>
        <v>0</v>
      </c>
      <c r="DH194" s="51">
        <f t="shared" si="230"/>
        <v>0</v>
      </c>
      <c r="DI194" s="49">
        <f t="shared" si="230"/>
        <v>0</v>
      </c>
      <c r="DJ194" s="50">
        <f t="shared" si="230"/>
        <v>0</v>
      </c>
      <c r="DK194" s="51">
        <f t="shared" si="230"/>
        <v>0</v>
      </c>
      <c r="DL194" s="49">
        <f t="shared" si="230"/>
        <v>0</v>
      </c>
      <c r="DM194" s="50">
        <f t="shared" si="230"/>
        <v>0</v>
      </c>
      <c r="DN194" s="51">
        <f t="shared" si="230"/>
        <v>0</v>
      </c>
      <c r="DO194" s="49">
        <f t="shared" si="186"/>
        <v>13267.678809200001</v>
      </c>
      <c r="DP194" s="50">
        <f t="shared" si="221"/>
        <v>759.97328247000007</v>
      </c>
      <c r="DQ194" s="51">
        <f>+DQ190+DQ183+DQ193</f>
        <v>14027.652091669999</v>
      </c>
    </row>
    <row r="195" spans="2:121" x14ac:dyDescent="0.25">
      <c r="B195" s="182"/>
      <c r="C195" s="173" t="s">
        <v>38</v>
      </c>
      <c r="D195" s="91" t="s">
        <v>48</v>
      </c>
      <c r="E195" s="62"/>
      <c r="F195" s="45"/>
      <c r="G195" s="61"/>
      <c r="H195" s="62"/>
      <c r="I195" s="45"/>
      <c r="J195" s="61"/>
      <c r="K195" s="62"/>
      <c r="L195" s="45"/>
      <c r="M195" s="61"/>
      <c r="N195" s="62"/>
      <c r="O195" s="45"/>
      <c r="P195" s="61"/>
      <c r="Q195" s="62"/>
      <c r="R195" s="45"/>
      <c r="S195" s="61"/>
      <c r="T195" s="62"/>
      <c r="U195" s="45"/>
      <c r="V195" s="61"/>
      <c r="W195" s="62"/>
      <c r="X195" s="45"/>
      <c r="Y195" s="61"/>
      <c r="Z195" s="62"/>
      <c r="AA195" s="45"/>
      <c r="AB195" s="61"/>
      <c r="AC195" s="62"/>
      <c r="AD195" s="45"/>
      <c r="AE195" s="61"/>
      <c r="AF195" s="62"/>
      <c r="AG195" s="45"/>
      <c r="AH195" s="61"/>
      <c r="AI195" s="62"/>
      <c r="AJ195" s="45"/>
      <c r="AK195" s="61"/>
      <c r="AL195" s="62"/>
      <c r="AM195" s="45"/>
      <c r="AN195" s="61"/>
      <c r="AO195" s="62">
        <f t="shared" si="184"/>
        <v>0</v>
      </c>
      <c r="AP195" s="45">
        <f t="shared" si="220"/>
        <v>0</v>
      </c>
      <c r="AQ195" s="61">
        <f>SUM(AO195,AP195)</f>
        <v>0</v>
      </c>
      <c r="AR195" s="62"/>
      <c r="AS195" s="45"/>
      <c r="AT195" s="61"/>
      <c r="AU195" s="62"/>
      <c r="AV195" s="45"/>
      <c r="AW195" s="61">
        <f>SUM(AU195,AV195)</f>
        <v>0</v>
      </c>
      <c r="AX195" s="62"/>
      <c r="AY195" s="45"/>
      <c r="AZ195" s="61">
        <f>SUM(AX195,AY195)</f>
        <v>0</v>
      </c>
      <c r="BA195" s="62"/>
      <c r="BB195" s="45"/>
      <c r="BC195" s="61">
        <f>SUM(BA195,BB195)</f>
        <v>0</v>
      </c>
      <c r="BD195" s="62"/>
      <c r="BE195" s="45"/>
      <c r="BF195" s="61">
        <f>SUM(BD195,BE195)</f>
        <v>0</v>
      </c>
      <c r="BG195" s="62"/>
      <c r="BH195" s="45"/>
      <c r="BI195" s="61">
        <f>SUM(BG195,BH195)</f>
        <v>0</v>
      </c>
      <c r="BJ195" s="62"/>
      <c r="BK195" s="45"/>
      <c r="BL195" s="61">
        <f>SUM(BJ195,BK195)</f>
        <v>0</v>
      </c>
      <c r="BM195" s="62"/>
      <c r="BN195" s="45"/>
      <c r="BO195" s="61">
        <f>SUM(BM195,BN195)</f>
        <v>0</v>
      </c>
      <c r="BP195" s="62"/>
      <c r="BQ195" s="45"/>
      <c r="BR195" s="61">
        <f>SUM(BP195,BQ195)</f>
        <v>0</v>
      </c>
      <c r="BS195" s="62"/>
      <c r="BT195" s="45"/>
      <c r="BU195" s="61">
        <f>SUM(BS195,BT195)</f>
        <v>0</v>
      </c>
      <c r="BV195" s="62"/>
      <c r="BW195" s="45"/>
      <c r="BX195" s="61">
        <f>SUM(BV195,BW195)</f>
        <v>0</v>
      </c>
      <c r="BY195" s="62"/>
      <c r="BZ195" s="45"/>
      <c r="CA195" s="61">
        <f>SUM(BY195,BZ195)</f>
        <v>0</v>
      </c>
      <c r="CB195" s="62">
        <f t="shared" si="173"/>
        <v>0</v>
      </c>
      <c r="CC195" s="45">
        <f t="shared" si="173"/>
        <v>0</v>
      </c>
      <c r="CD195" s="61">
        <f>SUM(CB195,CC195)</f>
        <v>0</v>
      </c>
      <c r="CE195" s="62"/>
      <c r="CF195" s="45"/>
      <c r="CG195" s="61"/>
      <c r="CH195" s="62"/>
      <c r="CI195" s="45"/>
      <c r="CJ195" s="61"/>
      <c r="CK195" s="62"/>
      <c r="CL195" s="45"/>
      <c r="CM195" s="61"/>
      <c r="CN195" s="62"/>
      <c r="CO195" s="45"/>
      <c r="CP195" s="61"/>
      <c r="CQ195" s="62"/>
      <c r="CR195" s="45"/>
      <c r="CS195" s="61"/>
      <c r="CT195" s="62"/>
      <c r="CU195" s="45"/>
      <c r="CV195" s="61">
        <f>SUM(CT195,CU195)</f>
        <v>0</v>
      </c>
      <c r="CW195" s="62"/>
      <c r="CX195" s="45"/>
      <c r="CY195" s="61">
        <f>SUM(CW195,CX195)</f>
        <v>0</v>
      </c>
      <c r="CZ195" s="62"/>
      <c r="DA195" s="45"/>
      <c r="DB195" s="61">
        <f>SUM(CZ195,DA195)</f>
        <v>0</v>
      </c>
      <c r="DC195" s="62"/>
      <c r="DD195" s="45"/>
      <c r="DE195" s="61">
        <f>SUM(DC195,DD195)</f>
        <v>0</v>
      </c>
      <c r="DF195" s="62"/>
      <c r="DG195" s="45"/>
      <c r="DH195" s="61">
        <f>SUM(DF195,DG195)</f>
        <v>0</v>
      </c>
      <c r="DI195" s="62"/>
      <c r="DJ195" s="45"/>
      <c r="DK195" s="61">
        <f>SUM(DI195,DJ195)</f>
        <v>0</v>
      </c>
      <c r="DL195" s="62"/>
      <c r="DM195" s="45"/>
      <c r="DN195" s="61">
        <f>SUM(DL195,DM195)</f>
        <v>0</v>
      </c>
      <c r="DO195" s="62">
        <f t="shared" si="186"/>
        <v>0</v>
      </c>
      <c r="DP195" s="45">
        <f t="shared" si="221"/>
        <v>0</v>
      </c>
      <c r="DQ195" s="61">
        <f>SUM(DO195,DP195)</f>
        <v>0</v>
      </c>
    </row>
    <row r="196" spans="2:121" x14ac:dyDescent="0.25">
      <c r="B196" s="182"/>
      <c r="C196" s="174"/>
      <c r="D196" s="79" t="s">
        <v>49</v>
      </c>
      <c r="E196" s="33"/>
      <c r="F196" s="34"/>
      <c r="G196" s="36">
        <f t="shared" ref="G196:G197" si="231">SUM(E196:F196)</f>
        <v>0</v>
      </c>
      <c r="H196" s="33"/>
      <c r="I196" s="34"/>
      <c r="J196" s="36">
        <f>SUM(H197,I196)</f>
        <v>0</v>
      </c>
      <c r="K196" s="33"/>
      <c r="L196" s="34"/>
      <c r="M196" s="36">
        <f>SUM(K197,L196)</f>
        <v>0</v>
      </c>
      <c r="N196" s="33"/>
      <c r="O196" s="34"/>
      <c r="P196" s="36">
        <f>SUM(N197,O196)</f>
        <v>0</v>
      </c>
      <c r="Q196" s="33"/>
      <c r="R196" s="34"/>
      <c r="S196" s="36">
        <f>SUM(Q197,R196)</f>
        <v>0</v>
      </c>
      <c r="T196" s="33"/>
      <c r="U196" s="34"/>
      <c r="V196" s="36">
        <f>SUM(T197,U196)</f>
        <v>0</v>
      </c>
      <c r="W196" s="33"/>
      <c r="X196" s="34"/>
      <c r="Y196" s="36">
        <f>SUM(W197,X196)</f>
        <v>0</v>
      </c>
      <c r="Z196" s="33"/>
      <c r="AA196" s="34"/>
      <c r="AB196" s="36">
        <f>SUM(Z196:AA196)</f>
        <v>0</v>
      </c>
      <c r="AC196" s="33"/>
      <c r="AD196" s="34"/>
      <c r="AE196" s="36">
        <f>SUM(AC196:AD196)</f>
        <v>0</v>
      </c>
      <c r="AF196" s="33"/>
      <c r="AG196" s="34"/>
      <c r="AH196" s="36">
        <f>SUM(AF196:AG196)</f>
        <v>0</v>
      </c>
      <c r="AI196" s="33"/>
      <c r="AJ196" s="34"/>
      <c r="AK196" s="36">
        <f>SUM(AI196,AJ196)</f>
        <v>0</v>
      </c>
      <c r="AL196" s="33"/>
      <c r="AM196" s="34"/>
      <c r="AN196" s="36">
        <f>SUM(AL196,AM196)</f>
        <v>0</v>
      </c>
      <c r="AO196" s="33">
        <f t="shared" si="184"/>
        <v>0</v>
      </c>
      <c r="AP196" s="34">
        <f t="shared" si="220"/>
        <v>0</v>
      </c>
      <c r="AQ196" s="36">
        <f>SUM(AO196,AP196)</f>
        <v>0</v>
      </c>
      <c r="AR196" s="33"/>
      <c r="AS196" s="34"/>
      <c r="AT196" s="36">
        <f>SUM(AR196,AS196)</f>
        <v>0</v>
      </c>
      <c r="AU196" s="33"/>
      <c r="AV196" s="34"/>
      <c r="AW196" s="36">
        <f>SUM(AU196,AV196)</f>
        <v>0</v>
      </c>
      <c r="AX196" s="33"/>
      <c r="AY196" s="34"/>
      <c r="AZ196" s="36">
        <f>SUM(AX196,AY196)</f>
        <v>0</v>
      </c>
      <c r="BA196" s="33"/>
      <c r="BB196" s="34"/>
      <c r="BC196" s="36">
        <f>SUM(BA196,BB196)</f>
        <v>0</v>
      </c>
      <c r="BD196" s="33"/>
      <c r="BE196" s="34"/>
      <c r="BF196" s="36">
        <f>SUM(BD196,BE196)</f>
        <v>0</v>
      </c>
      <c r="BG196" s="33"/>
      <c r="BH196" s="34"/>
      <c r="BI196" s="36">
        <f>SUM(BG196,BH196)</f>
        <v>0</v>
      </c>
      <c r="BJ196" s="33"/>
      <c r="BK196" s="34"/>
      <c r="BL196" s="36">
        <f>SUM(BJ196,BK196)</f>
        <v>0</v>
      </c>
      <c r="BM196" s="33"/>
      <c r="BN196" s="34"/>
      <c r="BO196" s="36">
        <f>SUM(BM196,BN196)</f>
        <v>0</v>
      </c>
      <c r="BP196" s="33"/>
      <c r="BQ196" s="34"/>
      <c r="BR196" s="36">
        <f>SUM(BP196,BQ196)</f>
        <v>0</v>
      </c>
      <c r="BS196" s="33"/>
      <c r="BT196" s="34"/>
      <c r="BU196" s="36">
        <f>SUM(BS196,BT196)</f>
        <v>0</v>
      </c>
      <c r="BV196" s="33"/>
      <c r="BW196" s="34"/>
      <c r="BX196" s="36">
        <f>SUM(BV196,BW196)</f>
        <v>0</v>
      </c>
      <c r="BY196" s="33"/>
      <c r="BZ196" s="34"/>
      <c r="CA196" s="36">
        <f>SUM(BY196,BZ196)</f>
        <v>0</v>
      </c>
      <c r="CB196" s="33">
        <f t="shared" si="173"/>
        <v>0</v>
      </c>
      <c r="CC196" s="34">
        <f t="shared" si="173"/>
        <v>0</v>
      </c>
      <c r="CD196" s="36">
        <f>SUM(CB196,CC196)</f>
        <v>0</v>
      </c>
      <c r="CE196" s="33">
        <v>0</v>
      </c>
      <c r="CF196" s="34">
        <v>0</v>
      </c>
      <c r="CG196" s="36">
        <f>SUM(CE196,CF196)</f>
        <v>0</v>
      </c>
      <c r="CH196" s="33">
        <v>0</v>
      </c>
      <c r="CI196" s="34">
        <v>0</v>
      </c>
      <c r="CJ196" s="36">
        <f>SUM(CH196,CI196)</f>
        <v>0</v>
      </c>
      <c r="CK196" s="33">
        <v>0</v>
      </c>
      <c r="CL196" s="34">
        <v>0</v>
      </c>
      <c r="CM196" s="36">
        <f>SUM(CK196,CL196)</f>
        <v>0</v>
      </c>
      <c r="CN196" s="33">
        <v>0</v>
      </c>
      <c r="CO196" s="34">
        <v>0</v>
      </c>
      <c r="CP196" s="36">
        <f>SUM(CN196,CO196)</f>
        <v>0</v>
      </c>
      <c r="CQ196" s="33">
        <v>0</v>
      </c>
      <c r="CR196" s="34">
        <v>0</v>
      </c>
      <c r="CS196" s="36">
        <f>SUM(CQ196,CR196)</f>
        <v>0</v>
      </c>
      <c r="CT196" s="33"/>
      <c r="CU196" s="34"/>
      <c r="CV196" s="36">
        <f>SUM(CT196,CU196)</f>
        <v>0</v>
      </c>
      <c r="CW196" s="33"/>
      <c r="CX196" s="34"/>
      <c r="CY196" s="36">
        <f>SUM(CW196,CX196)</f>
        <v>0</v>
      </c>
      <c r="CZ196" s="33"/>
      <c r="DA196" s="34"/>
      <c r="DB196" s="36">
        <f>SUM(CZ196,DA196)</f>
        <v>0</v>
      </c>
      <c r="DC196" s="33"/>
      <c r="DD196" s="34"/>
      <c r="DE196" s="36">
        <f>SUM(DC196,DD196)</f>
        <v>0</v>
      </c>
      <c r="DF196" s="33"/>
      <c r="DG196" s="34"/>
      <c r="DH196" s="36">
        <f>SUM(DF196,DG196)</f>
        <v>0</v>
      </c>
      <c r="DI196" s="33"/>
      <c r="DJ196" s="34"/>
      <c r="DK196" s="36">
        <f>SUM(DI196,DJ196)</f>
        <v>0</v>
      </c>
      <c r="DL196" s="33"/>
      <c r="DM196" s="34"/>
      <c r="DN196" s="36">
        <f>SUM(DL196,DM196)</f>
        <v>0</v>
      </c>
      <c r="DO196" s="33">
        <f t="shared" si="186"/>
        <v>0</v>
      </c>
      <c r="DP196" s="34">
        <f t="shared" si="221"/>
        <v>0</v>
      </c>
      <c r="DQ196" s="36">
        <f>SUM(DO196,DP196)</f>
        <v>0</v>
      </c>
    </row>
    <row r="197" spans="2:121" x14ac:dyDescent="0.25">
      <c r="B197" s="182"/>
      <c r="C197" s="174"/>
      <c r="D197" s="79" t="s">
        <v>50</v>
      </c>
      <c r="E197" s="33"/>
      <c r="F197" s="34"/>
      <c r="G197" s="36">
        <f t="shared" si="231"/>
        <v>0</v>
      </c>
      <c r="H197" s="33"/>
      <c r="I197" s="34"/>
      <c r="J197" s="36">
        <f>SUM(H197,I197)</f>
        <v>0</v>
      </c>
      <c r="K197" s="33"/>
      <c r="L197" s="34"/>
      <c r="M197" s="36">
        <f t="shared" ref="M197:M198" si="232">SUM(K198,L197)</f>
        <v>0</v>
      </c>
      <c r="N197" s="33"/>
      <c r="O197" s="34"/>
      <c r="P197" s="36">
        <f>SUM(N197,O197)</f>
        <v>0</v>
      </c>
      <c r="Q197" s="33"/>
      <c r="R197" s="34"/>
      <c r="S197" s="36">
        <f>SUM(Q197,R197)</f>
        <v>0</v>
      </c>
      <c r="T197" s="33"/>
      <c r="U197" s="34"/>
      <c r="V197" s="36">
        <f>SUM(T197,U197)</f>
        <v>0</v>
      </c>
      <c r="W197" s="33"/>
      <c r="X197" s="34"/>
      <c r="Y197" s="36">
        <f>SUM(W197,X197)</f>
        <v>0</v>
      </c>
      <c r="Z197" s="33"/>
      <c r="AA197" s="34"/>
      <c r="AB197" s="36">
        <f t="shared" ref="AB197:AB198" si="233">SUM(Z197:AA197)</f>
        <v>0</v>
      </c>
      <c r="AC197" s="33"/>
      <c r="AD197" s="34"/>
      <c r="AE197" s="36">
        <f t="shared" ref="AE197:AE198" si="234">SUM(AC197:AD197)</f>
        <v>0</v>
      </c>
      <c r="AF197" s="33"/>
      <c r="AG197" s="34"/>
      <c r="AH197" s="36">
        <f t="shared" ref="AH197:AH198" si="235">SUM(AF197:AG197)</f>
        <v>0</v>
      </c>
      <c r="AI197" s="33"/>
      <c r="AJ197" s="34"/>
      <c r="AK197" s="36">
        <f>SUM(AI197,AJ197)</f>
        <v>0</v>
      </c>
      <c r="AL197" s="33"/>
      <c r="AM197" s="34"/>
      <c r="AN197" s="36">
        <f>SUM(AL197,AM197)</f>
        <v>0</v>
      </c>
      <c r="AO197" s="33">
        <f t="shared" si="184"/>
        <v>0</v>
      </c>
      <c r="AP197" s="34">
        <f t="shared" si="220"/>
        <v>0</v>
      </c>
      <c r="AQ197" s="36">
        <f>SUM(AO197,AP197)</f>
        <v>0</v>
      </c>
      <c r="AR197" s="33"/>
      <c r="AS197" s="34"/>
      <c r="AT197" s="36">
        <f>SUM(AR197,AS197)</f>
        <v>0</v>
      </c>
      <c r="AU197" s="33"/>
      <c r="AV197" s="34"/>
      <c r="AW197" s="36">
        <f>SUM(AU197,AV197)</f>
        <v>0</v>
      </c>
      <c r="AX197" s="33"/>
      <c r="AY197" s="34"/>
      <c r="AZ197" s="36">
        <f>SUM(AX197,AY197)</f>
        <v>0</v>
      </c>
      <c r="BA197" s="33"/>
      <c r="BB197" s="34"/>
      <c r="BC197" s="36">
        <f>SUM(BA197,BB197)</f>
        <v>0</v>
      </c>
      <c r="BD197" s="33"/>
      <c r="BE197" s="34"/>
      <c r="BF197" s="36">
        <f>SUM(BD197,BE197)</f>
        <v>0</v>
      </c>
      <c r="BG197" s="33"/>
      <c r="BH197" s="34"/>
      <c r="BI197" s="36">
        <f>SUM(BG197,BH197)</f>
        <v>0</v>
      </c>
      <c r="BJ197" s="33"/>
      <c r="BK197" s="34"/>
      <c r="BL197" s="36">
        <f>SUM(BJ197,BK197)</f>
        <v>0</v>
      </c>
      <c r="BM197" s="33"/>
      <c r="BN197" s="34"/>
      <c r="BO197" s="36">
        <f>SUM(BM197,BN197)</f>
        <v>0</v>
      </c>
      <c r="BP197" s="33"/>
      <c r="BQ197" s="34"/>
      <c r="BR197" s="36">
        <f>SUM(BP197,BQ197)</f>
        <v>0</v>
      </c>
      <c r="BS197" s="33"/>
      <c r="BT197" s="34"/>
      <c r="BU197" s="36">
        <f>SUM(BS197,BT197)</f>
        <v>0</v>
      </c>
      <c r="BV197" s="33"/>
      <c r="BW197" s="34"/>
      <c r="BX197" s="36">
        <f>SUM(BV197,BW197)</f>
        <v>0</v>
      </c>
      <c r="BY197" s="33"/>
      <c r="BZ197" s="34"/>
      <c r="CA197" s="36">
        <f>SUM(BY197,BZ197)</f>
        <v>0</v>
      </c>
      <c r="CB197" s="33">
        <f t="shared" si="173"/>
        <v>0</v>
      </c>
      <c r="CC197" s="34">
        <f t="shared" si="173"/>
        <v>0</v>
      </c>
      <c r="CD197" s="36">
        <f>SUM(CB197,CC197)</f>
        <v>0</v>
      </c>
      <c r="CE197" s="33">
        <v>0</v>
      </c>
      <c r="CF197" s="34">
        <v>0</v>
      </c>
      <c r="CG197" s="36">
        <f t="shared" ref="CG197:CG198" si="236">SUM(CE197,CF197)</f>
        <v>0</v>
      </c>
      <c r="CH197" s="33">
        <v>0</v>
      </c>
      <c r="CI197" s="34">
        <v>0</v>
      </c>
      <c r="CJ197" s="36">
        <f>SUM(CH197,CI197)</f>
        <v>0</v>
      </c>
      <c r="CK197" s="33">
        <v>0</v>
      </c>
      <c r="CL197" s="34">
        <v>0</v>
      </c>
      <c r="CM197" s="36">
        <f>SUM(CK197,CL197)</f>
        <v>0</v>
      </c>
      <c r="CN197" s="33">
        <v>0</v>
      </c>
      <c r="CO197" s="34">
        <v>0</v>
      </c>
      <c r="CP197" s="36">
        <f>SUM(CN197,CO197)</f>
        <v>0</v>
      </c>
      <c r="CQ197" s="33">
        <v>0</v>
      </c>
      <c r="CR197" s="34">
        <v>0</v>
      </c>
      <c r="CS197" s="36">
        <f>SUM(CQ197,CR197)</f>
        <v>0</v>
      </c>
      <c r="CT197" s="33"/>
      <c r="CU197" s="34"/>
      <c r="CV197" s="36"/>
      <c r="CW197" s="33"/>
      <c r="CX197" s="34"/>
      <c r="CY197" s="36"/>
      <c r="CZ197" s="33"/>
      <c r="DA197" s="34"/>
      <c r="DB197" s="36"/>
      <c r="DC197" s="33"/>
      <c r="DD197" s="34"/>
      <c r="DE197" s="36"/>
      <c r="DF197" s="33"/>
      <c r="DG197" s="34"/>
      <c r="DH197" s="36"/>
      <c r="DI197" s="33"/>
      <c r="DJ197" s="34"/>
      <c r="DK197" s="36"/>
      <c r="DL197" s="33"/>
      <c r="DM197" s="34"/>
      <c r="DN197" s="36"/>
      <c r="DO197" s="33">
        <f t="shared" si="186"/>
        <v>0</v>
      </c>
      <c r="DP197" s="34">
        <f t="shared" si="221"/>
        <v>0</v>
      </c>
      <c r="DQ197" s="36">
        <f>SUM(DO197,DP197)</f>
        <v>0</v>
      </c>
    </row>
    <row r="198" spans="2:121" x14ac:dyDescent="0.25">
      <c r="B198" s="182"/>
      <c r="C198" s="174"/>
      <c r="D198" s="79" t="s">
        <v>51</v>
      </c>
      <c r="E198" s="33"/>
      <c r="F198" s="34">
        <v>129.19847328244373</v>
      </c>
      <c r="G198" s="36">
        <f>SUM(E198:F198)</f>
        <v>129.19847328244373</v>
      </c>
      <c r="H198" s="33"/>
      <c r="I198" s="34">
        <v>305.83969465649091</v>
      </c>
      <c r="J198" s="36">
        <f>SUM(H198,I198)</f>
        <v>305.83969465649091</v>
      </c>
      <c r="K198" s="33"/>
      <c r="L198" s="34"/>
      <c r="M198" s="36">
        <f t="shared" si="232"/>
        <v>0</v>
      </c>
      <c r="N198" s="33"/>
      <c r="O198" s="34">
        <v>297.32824427481142</v>
      </c>
      <c r="P198" s="36">
        <f>SUM(N198,O198)</f>
        <v>297.32824427481142</v>
      </c>
      <c r="Q198" s="33"/>
      <c r="R198" s="34">
        <v>414.50381679389631</v>
      </c>
      <c r="S198" s="36">
        <f>SUM(Q198,R198)</f>
        <v>414.50381679389631</v>
      </c>
      <c r="T198" s="33"/>
      <c r="U198" s="34">
        <v>288.54961832061286</v>
      </c>
      <c r="V198" s="36">
        <f>SUM(T198,U198)</f>
        <v>288.54961832061286</v>
      </c>
      <c r="W198" s="33"/>
      <c r="X198" s="34">
        <v>266.79389312977304</v>
      </c>
      <c r="Y198" s="36">
        <f>SUM(W198,X198)</f>
        <v>266.79389312977304</v>
      </c>
      <c r="Z198" s="33"/>
      <c r="AA198" s="34">
        <v>519.08396946565279</v>
      </c>
      <c r="AB198" s="36">
        <f t="shared" si="233"/>
        <v>519.08396946565279</v>
      </c>
      <c r="AC198" s="33"/>
      <c r="AD198" s="34">
        <v>471.37404580153031</v>
      </c>
      <c r="AE198" s="36">
        <f t="shared" si="234"/>
        <v>471.37404580153031</v>
      </c>
      <c r="AF198" s="33"/>
      <c r="AG198" s="34">
        <v>298.09160305343732</v>
      </c>
      <c r="AH198" s="36">
        <f t="shared" si="235"/>
        <v>298.09160305343732</v>
      </c>
      <c r="AI198" s="33"/>
      <c r="AJ198" s="34">
        <v>185.49618320610827</v>
      </c>
      <c r="AK198" s="36">
        <f>SUM(AI198,AJ198)</f>
        <v>185.49618320610827</v>
      </c>
      <c r="AL198" s="33"/>
      <c r="AM198" s="34">
        <v>363.58778625954466</v>
      </c>
      <c r="AN198" s="36">
        <f>SUM(AL198,AM198)</f>
        <v>363.58778625954466</v>
      </c>
      <c r="AO198" s="33">
        <f>E198+H198+K198+N198+Q198+T198+W198+Z198+AC198+AF198+AI198+AL198</f>
        <v>0</v>
      </c>
      <c r="AP198" s="34">
        <f>F198+I198+L198+O198+R198+U198+X198+AA198+AD198+AG198+AJ198+AM198</f>
        <v>3539.8473282443015</v>
      </c>
      <c r="AQ198" s="36">
        <f>SUM(AO198,AP198)</f>
        <v>3539.8473282443015</v>
      </c>
      <c r="AR198" s="33">
        <v>257.63358779999999</v>
      </c>
      <c r="AS198" s="34"/>
      <c r="AT198" s="36">
        <f>SUM(AR198,AS198)</f>
        <v>257.63358779999999</v>
      </c>
      <c r="AU198" s="33"/>
      <c r="AV198" s="34">
        <v>495.41984730000001</v>
      </c>
      <c r="AW198" s="36">
        <f>SUM(AU198,AV198)</f>
        <v>495.41984730000001</v>
      </c>
      <c r="AX198" s="33"/>
      <c r="AY198" s="34">
        <v>275.95419850000002</v>
      </c>
      <c r="AZ198" s="36">
        <f>SUM(AX198,AY198)</f>
        <v>275.95419850000002</v>
      </c>
      <c r="BA198" s="33"/>
      <c r="BB198" s="34">
        <v>567.17557250000004</v>
      </c>
      <c r="BC198" s="36">
        <f>SUM(BA198,BB198)</f>
        <v>567.17557250000004</v>
      </c>
      <c r="BD198" s="33"/>
      <c r="BE198" s="34">
        <v>459.51526719999998</v>
      </c>
      <c r="BF198" s="36">
        <f>SUM(BD198,BE198)</f>
        <v>459.51526719999998</v>
      </c>
      <c r="BG198" s="33"/>
      <c r="BH198" s="34">
        <v>332.06106870000002</v>
      </c>
      <c r="BI198" s="36">
        <f>SUM(BG198,BH198)</f>
        <v>332.06106870000002</v>
      </c>
      <c r="BJ198" s="33"/>
      <c r="BK198" s="34">
        <v>483.5114504</v>
      </c>
      <c r="BL198" s="36">
        <f>SUM(BJ198,BK198)</f>
        <v>483.5114504</v>
      </c>
      <c r="BM198" s="33"/>
      <c r="BN198" s="34">
        <v>458.75190839999999</v>
      </c>
      <c r="BO198" s="36">
        <f>SUM(BM198,BN198)</f>
        <v>458.75190839999999</v>
      </c>
      <c r="BP198" s="33"/>
      <c r="BQ198" s="34">
        <v>522.67175569999995</v>
      </c>
      <c r="BR198" s="36">
        <f>SUM(BP198,BQ198)</f>
        <v>522.67175569999995</v>
      </c>
      <c r="BS198" s="33"/>
      <c r="BT198" s="34">
        <v>457.25190839999999</v>
      </c>
      <c r="BU198" s="36">
        <f>SUM(BS198,BT198)</f>
        <v>457.25190839999999</v>
      </c>
      <c r="BV198" s="33"/>
      <c r="BW198" s="34">
        <v>225.57251909999999</v>
      </c>
      <c r="BX198" s="36">
        <f>SUM(BV198,BW198)</f>
        <v>225.57251909999999</v>
      </c>
      <c r="BY198" s="33"/>
      <c r="BZ198" s="34">
        <v>121.7557252</v>
      </c>
      <c r="CA198" s="36">
        <f>SUM(BY198,BZ198)</f>
        <v>121.7557252</v>
      </c>
      <c r="CB198" s="33">
        <f t="shared" si="173"/>
        <v>257.63358779999999</v>
      </c>
      <c r="CC198" s="34">
        <f t="shared" si="173"/>
        <v>4399.6412213999993</v>
      </c>
      <c r="CD198" s="36">
        <f>SUM(CB198,CC198)</f>
        <v>4657.2748091999993</v>
      </c>
      <c r="CE198" s="33">
        <v>0</v>
      </c>
      <c r="CF198" s="34">
        <v>290.4580153</v>
      </c>
      <c r="CG198" s="36">
        <f t="shared" si="236"/>
        <v>290.4580153</v>
      </c>
      <c r="CH198" s="33">
        <v>0</v>
      </c>
      <c r="CI198" s="34">
        <v>463.86641220000001</v>
      </c>
      <c r="CJ198" s="36">
        <f>SUM(CH198,CI198)</f>
        <v>463.86641220000001</v>
      </c>
      <c r="CK198" s="33">
        <v>0</v>
      </c>
      <c r="CL198" s="34">
        <v>398.17938930000003</v>
      </c>
      <c r="CM198" s="36">
        <f>SUM(CK198,CL198)</f>
        <v>398.17938930000003</v>
      </c>
      <c r="CN198" s="33">
        <v>0</v>
      </c>
      <c r="CO198" s="34">
        <v>571.04198469999994</v>
      </c>
      <c r="CP198" s="36">
        <f>SUM(CN198,CO198)</f>
        <v>571.04198469999994</v>
      </c>
      <c r="CQ198" s="33">
        <v>0</v>
      </c>
      <c r="CR198" s="34">
        <v>235.49618319999999</v>
      </c>
      <c r="CS198" s="36">
        <f>SUM(CQ198,CR198)</f>
        <v>235.49618319999999</v>
      </c>
      <c r="CT198" s="33"/>
      <c r="CU198" s="34"/>
      <c r="CV198" s="36"/>
      <c r="CW198" s="33"/>
      <c r="CX198" s="34"/>
      <c r="CY198" s="36"/>
      <c r="CZ198" s="33"/>
      <c r="DA198" s="34"/>
      <c r="DB198" s="36"/>
      <c r="DC198" s="33"/>
      <c r="DD198" s="34"/>
      <c r="DE198" s="36"/>
      <c r="DF198" s="33"/>
      <c r="DG198" s="34"/>
      <c r="DH198" s="36"/>
      <c r="DI198" s="33"/>
      <c r="DJ198" s="34"/>
      <c r="DK198" s="36"/>
      <c r="DL198" s="33"/>
      <c r="DM198" s="34"/>
      <c r="DN198" s="36"/>
      <c r="DO198" s="33">
        <f t="shared" si="186"/>
        <v>0</v>
      </c>
      <c r="DP198" s="34">
        <f t="shared" si="221"/>
        <v>1959.0419846999998</v>
      </c>
      <c r="DQ198" s="36">
        <f>SUM(DO198,DP198)</f>
        <v>1959.0419846999998</v>
      </c>
    </row>
    <row r="199" spans="2:121" x14ac:dyDescent="0.25">
      <c r="B199" s="182"/>
      <c r="C199" s="174"/>
      <c r="D199" s="80" t="s">
        <v>52</v>
      </c>
      <c r="E199" s="40">
        <f t="shared" ref="E199:AN199" si="237">+SUM(E196:E198)</f>
        <v>0</v>
      </c>
      <c r="F199" s="41">
        <f>+SUM(F196:F198)</f>
        <v>129.19847328244373</v>
      </c>
      <c r="G199" s="42">
        <f t="shared" si="237"/>
        <v>129.19847328244373</v>
      </c>
      <c r="H199" s="40">
        <f t="shared" si="237"/>
        <v>0</v>
      </c>
      <c r="I199" s="41">
        <f t="shared" si="237"/>
        <v>305.83969465649091</v>
      </c>
      <c r="J199" s="42">
        <f t="shared" si="237"/>
        <v>305.83969465649091</v>
      </c>
      <c r="K199" s="40">
        <f t="shared" si="237"/>
        <v>0</v>
      </c>
      <c r="L199" s="41">
        <f t="shared" si="237"/>
        <v>0</v>
      </c>
      <c r="M199" s="42">
        <f t="shared" si="237"/>
        <v>0</v>
      </c>
      <c r="N199" s="40">
        <f t="shared" si="237"/>
        <v>0</v>
      </c>
      <c r="O199" s="41">
        <f t="shared" si="237"/>
        <v>297.32824427481142</v>
      </c>
      <c r="P199" s="42">
        <f t="shared" si="237"/>
        <v>297.32824427481142</v>
      </c>
      <c r="Q199" s="40">
        <f t="shared" si="237"/>
        <v>0</v>
      </c>
      <c r="R199" s="41">
        <f t="shared" si="237"/>
        <v>414.50381679389631</v>
      </c>
      <c r="S199" s="42">
        <f t="shared" si="237"/>
        <v>414.50381679389631</v>
      </c>
      <c r="T199" s="40">
        <f t="shared" si="237"/>
        <v>0</v>
      </c>
      <c r="U199" s="41">
        <f t="shared" si="237"/>
        <v>288.54961832061286</v>
      </c>
      <c r="V199" s="42">
        <f t="shared" si="237"/>
        <v>288.54961832061286</v>
      </c>
      <c r="W199" s="40">
        <f t="shared" si="237"/>
        <v>0</v>
      </c>
      <c r="X199" s="41">
        <f t="shared" si="237"/>
        <v>266.79389312977304</v>
      </c>
      <c r="Y199" s="42">
        <f t="shared" si="237"/>
        <v>266.79389312977304</v>
      </c>
      <c r="Z199" s="40">
        <f t="shared" si="237"/>
        <v>0</v>
      </c>
      <c r="AA199" s="41">
        <f t="shared" si="237"/>
        <v>519.08396946565279</v>
      </c>
      <c r="AB199" s="42">
        <f t="shared" si="237"/>
        <v>519.08396946565279</v>
      </c>
      <c r="AC199" s="40">
        <f t="shared" si="237"/>
        <v>0</v>
      </c>
      <c r="AD199" s="41">
        <f t="shared" si="237"/>
        <v>471.37404580153031</v>
      </c>
      <c r="AE199" s="42">
        <f t="shared" si="237"/>
        <v>471.37404580153031</v>
      </c>
      <c r="AF199" s="40">
        <f t="shared" si="237"/>
        <v>0</v>
      </c>
      <c r="AG199" s="41">
        <f t="shared" si="237"/>
        <v>298.09160305343732</v>
      </c>
      <c r="AH199" s="42">
        <f t="shared" si="237"/>
        <v>298.09160305343732</v>
      </c>
      <c r="AI199" s="40">
        <f t="shared" si="237"/>
        <v>0</v>
      </c>
      <c r="AJ199" s="41">
        <f t="shared" si="237"/>
        <v>185.49618320610827</v>
      </c>
      <c r="AK199" s="42">
        <f t="shared" si="237"/>
        <v>185.49618320610827</v>
      </c>
      <c r="AL199" s="40">
        <f t="shared" si="237"/>
        <v>0</v>
      </c>
      <c r="AM199" s="41">
        <f t="shared" si="237"/>
        <v>363.58778625954466</v>
      </c>
      <c r="AN199" s="42">
        <f t="shared" si="237"/>
        <v>363.58778625954466</v>
      </c>
      <c r="AO199" s="40">
        <f t="shared" si="184"/>
        <v>0</v>
      </c>
      <c r="AP199" s="41">
        <f t="shared" si="220"/>
        <v>3539.8473282443015</v>
      </c>
      <c r="AQ199" s="42">
        <f>+SUM(AQ196:AQ198)</f>
        <v>3539.8473282443015</v>
      </c>
      <c r="AR199" s="40">
        <f t="shared" ref="AR199:CA199" si="238">+SUM(AR196:AR198)</f>
        <v>257.63358779999999</v>
      </c>
      <c r="AS199" s="41">
        <f t="shared" si="238"/>
        <v>0</v>
      </c>
      <c r="AT199" s="42">
        <f t="shared" si="238"/>
        <v>257.63358779999999</v>
      </c>
      <c r="AU199" s="40">
        <f t="shared" si="238"/>
        <v>0</v>
      </c>
      <c r="AV199" s="41">
        <f t="shared" si="238"/>
        <v>495.41984730000001</v>
      </c>
      <c r="AW199" s="42">
        <f t="shared" si="238"/>
        <v>495.41984730000001</v>
      </c>
      <c r="AX199" s="40">
        <f t="shared" si="238"/>
        <v>0</v>
      </c>
      <c r="AY199" s="41">
        <f t="shared" si="238"/>
        <v>275.95419850000002</v>
      </c>
      <c r="AZ199" s="42">
        <f t="shared" si="238"/>
        <v>275.95419850000002</v>
      </c>
      <c r="BA199" s="40">
        <f t="shared" si="238"/>
        <v>0</v>
      </c>
      <c r="BB199" s="41">
        <f t="shared" si="238"/>
        <v>567.17557250000004</v>
      </c>
      <c r="BC199" s="42">
        <f t="shared" si="238"/>
        <v>567.17557250000004</v>
      </c>
      <c r="BD199" s="40">
        <f t="shared" si="238"/>
        <v>0</v>
      </c>
      <c r="BE199" s="41">
        <f t="shared" si="238"/>
        <v>459.51526719999998</v>
      </c>
      <c r="BF199" s="42">
        <f t="shared" si="238"/>
        <v>459.51526719999998</v>
      </c>
      <c r="BG199" s="40">
        <f t="shared" si="238"/>
        <v>0</v>
      </c>
      <c r="BH199" s="41">
        <f t="shared" si="238"/>
        <v>332.06106870000002</v>
      </c>
      <c r="BI199" s="42">
        <f t="shared" si="238"/>
        <v>332.06106870000002</v>
      </c>
      <c r="BJ199" s="40">
        <f t="shared" si="238"/>
        <v>0</v>
      </c>
      <c r="BK199" s="41">
        <f t="shared" si="238"/>
        <v>483.5114504</v>
      </c>
      <c r="BL199" s="42">
        <f t="shared" si="238"/>
        <v>483.5114504</v>
      </c>
      <c r="BM199" s="40">
        <f t="shared" si="238"/>
        <v>0</v>
      </c>
      <c r="BN199" s="41">
        <f t="shared" si="238"/>
        <v>458.75190839999999</v>
      </c>
      <c r="BO199" s="42">
        <f t="shared" si="238"/>
        <v>458.75190839999999</v>
      </c>
      <c r="BP199" s="40">
        <f t="shared" si="238"/>
        <v>0</v>
      </c>
      <c r="BQ199" s="41">
        <f t="shared" si="238"/>
        <v>522.67175569999995</v>
      </c>
      <c r="BR199" s="42">
        <f t="shared" si="238"/>
        <v>522.67175569999995</v>
      </c>
      <c r="BS199" s="40">
        <f t="shared" si="238"/>
        <v>0</v>
      </c>
      <c r="BT199" s="41">
        <f t="shared" si="238"/>
        <v>457.25190839999999</v>
      </c>
      <c r="BU199" s="42">
        <f t="shared" si="238"/>
        <v>457.25190839999999</v>
      </c>
      <c r="BV199" s="40">
        <f t="shared" si="238"/>
        <v>0</v>
      </c>
      <c r="BW199" s="41">
        <f t="shared" si="238"/>
        <v>225.57251909999999</v>
      </c>
      <c r="BX199" s="42">
        <f t="shared" si="238"/>
        <v>225.57251909999999</v>
      </c>
      <c r="BY199" s="40">
        <f t="shared" si="238"/>
        <v>0</v>
      </c>
      <c r="BZ199" s="41">
        <f t="shared" si="238"/>
        <v>121.7557252</v>
      </c>
      <c r="CA199" s="42">
        <f t="shared" si="238"/>
        <v>121.7557252</v>
      </c>
      <c r="CB199" s="40">
        <f t="shared" si="173"/>
        <v>257.63358779999999</v>
      </c>
      <c r="CC199" s="41">
        <f t="shared" si="173"/>
        <v>4399.6412213999993</v>
      </c>
      <c r="CD199" s="42">
        <f>+SUM(CD196:CD198)</f>
        <v>4657.2748091999993</v>
      </c>
      <c r="CE199" s="40">
        <f t="shared" ref="CE199:DN199" si="239">+SUM(CE196:CE198)</f>
        <v>0</v>
      </c>
      <c r="CF199" s="41">
        <f t="shared" si="239"/>
        <v>290.4580153</v>
      </c>
      <c r="CG199" s="42">
        <f t="shared" si="239"/>
        <v>290.4580153</v>
      </c>
      <c r="CH199" s="40">
        <f t="shared" si="239"/>
        <v>0</v>
      </c>
      <c r="CI199" s="41">
        <f t="shared" si="239"/>
        <v>463.86641220000001</v>
      </c>
      <c r="CJ199" s="42">
        <f t="shared" si="239"/>
        <v>463.86641220000001</v>
      </c>
      <c r="CK199" s="40">
        <f t="shared" si="239"/>
        <v>0</v>
      </c>
      <c r="CL199" s="41">
        <f t="shared" si="239"/>
        <v>398.17938930000003</v>
      </c>
      <c r="CM199" s="42">
        <f t="shared" si="239"/>
        <v>398.17938930000003</v>
      </c>
      <c r="CN199" s="40">
        <f t="shared" si="239"/>
        <v>0</v>
      </c>
      <c r="CO199" s="41">
        <f t="shared" si="239"/>
        <v>571.04198469999994</v>
      </c>
      <c r="CP199" s="42">
        <f t="shared" si="239"/>
        <v>571.04198469999994</v>
      </c>
      <c r="CQ199" s="40">
        <f t="shared" si="239"/>
        <v>0</v>
      </c>
      <c r="CR199" s="41">
        <f t="shared" si="239"/>
        <v>235.49618319999999</v>
      </c>
      <c r="CS199" s="42">
        <f t="shared" si="239"/>
        <v>235.49618319999999</v>
      </c>
      <c r="CT199" s="40">
        <f t="shared" si="239"/>
        <v>0</v>
      </c>
      <c r="CU199" s="41">
        <f t="shared" si="239"/>
        <v>0</v>
      </c>
      <c r="CV199" s="42">
        <f t="shared" si="239"/>
        <v>0</v>
      </c>
      <c r="CW199" s="40">
        <f t="shared" si="239"/>
        <v>0</v>
      </c>
      <c r="CX199" s="41">
        <f t="shared" si="239"/>
        <v>0</v>
      </c>
      <c r="CY199" s="42">
        <f t="shared" si="239"/>
        <v>0</v>
      </c>
      <c r="CZ199" s="40">
        <f t="shared" si="239"/>
        <v>0</v>
      </c>
      <c r="DA199" s="41">
        <f t="shared" si="239"/>
        <v>0</v>
      </c>
      <c r="DB199" s="42">
        <f t="shared" si="239"/>
        <v>0</v>
      </c>
      <c r="DC199" s="40">
        <f t="shared" si="239"/>
        <v>0</v>
      </c>
      <c r="DD199" s="41">
        <f t="shared" si="239"/>
        <v>0</v>
      </c>
      <c r="DE199" s="42">
        <f t="shared" si="239"/>
        <v>0</v>
      </c>
      <c r="DF199" s="40">
        <f t="shared" si="239"/>
        <v>0</v>
      </c>
      <c r="DG199" s="41">
        <f t="shared" si="239"/>
        <v>0</v>
      </c>
      <c r="DH199" s="42">
        <f t="shared" si="239"/>
        <v>0</v>
      </c>
      <c r="DI199" s="40">
        <f t="shared" si="239"/>
        <v>0</v>
      </c>
      <c r="DJ199" s="41">
        <f t="shared" si="239"/>
        <v>0</v>
      </c>
      <c r="DK199" s="42">
        <f t="shared" si="239"/>
        <v>0</v>
      </c>
      <c r="DL199" s="40">
        <f t="shared" si="239"/>
        <v>0</v>
      </c>
      <c r="DM199" s="41">
        <f t="shared" si="239"/>
        <v>0</v>
      </c>
      <c r="DN199" s="42">
        <f t="shared" si="239"/>
        <v>0</v>
      </c>
      <c r="DO199" s="40">
        <f t="shared" si="186"/>
        <v>0</v>
      </c>
      <c r="DP199" s="41">
        <f t="shared" si="221"/>
        <v>1959.0419846999998</v>
      </c>
      <c r="DQ199" s="42">
        <f>+SUM(DQ196:DQ198)</f>
        <v>1959.0419846999998</v>
      </c>
    </row>
    <row r="200" spans="2:121" ht="14.45" customHeight="1" x14ac:dyDescent="0.25">
      <c r="B200" s="182"/>
      <c r="C200" s="174"/>
      <c r="D200" s="81" t="s">
        <v>53</v>
      </c>
      <c r="E200" s="33"/>
      <c r="F200" s="34"/>
      <c r="G200" s="36">
        <f t="shared" ref="G200:G205" si="240">SUM(E200,F200)</f>
        <v>0</v>
      </c>
      <c r="H200" s="33"/>
      <c r="I200" s="34"/>
      <c r="J200" s="36">
        <f t="shared" ref="J200:J205" si="241">SUM(H200,I200)</f>
        <v>0</v>
      </c>
      <c r="K200" s="33"/>
      <c r="L200" s="34"/>
      <c r="M200" s="36"/>
      <c r="N200" s="33"/>
      <c r="O200" s="34"/>
      <c r="P200" s="36"/>
      <c r="Q200" s="33"/>
      <c r="R200" s="34"/>
      <c r="S200" s="36"/>
      <c r="T200" s="33"/>
      <c r="U200" s="34"/>
      <c r="V200" s="36">
        <f>SUM(T200,U200)</f>
        <v>0</v>
      </c>
      <c r="W200" s="33"/>
      <c r="X200" s="34"/>
      <c r="Y200" s="36"/>
      <c r="Z200" s="33"/>
      <c r="AA200" s="34"/>
      <c r="AB200" s="36"/>
      <c r="AC200" s="33"/>
      <c r="AD200" s="34"/>
      <c r="AE200" s="36"/>
      <c r="AF200" s="33"/>
      <c r="AG200" s="34"/>
      <c r="AH200" s="36"/>
      <c r="AI200" s="33"/>
      <c r="AJ200" s="34"/>
      <c r="AK200" s="36"/>
      <c r="AL200" s="33"/>
      <c r="AM200" s="34"/>
      <c r="AN200" s="36"/>
      <c r="AO200" s="33">
        <f t="shared" si="184"/>
        <v>0</v>
      </c>
      <c r="AP200" s="34">
        <f t="shared" si="220"/>
        <v>0</v>
      </c>
      <c r="AQ200" s="36">
        <f>SUM(AO200,AP200)</f>
        <v>0</v>
      </c>
      <c r="AR200" s="33"/>
      <c r="AS200" s="34"/>
      <c r="AT200" s="36">
        <f>SUM(AR200,AS200)</f>
        <v>0</v>
      </c>
      <c r="AU200" s="33"/>
      <c r="AV200" s="34"/>
      <c r="AW200" s="36">
        <f>SUM(AU200,AV200)</f>
        <v>0</v>
      </c>
      <c r="AX200" s="33"/>
      <c r="AY200" s="34"/>
      <c r="AZ200" s="36">
        <f>SUM(AX200,AY200)</f>
        <v>0</v>
      </c>
      <c r="BA200" s="33"/>
      <c r="BB200" s="34"/>
      <c r="BC200" s="36">
        <f>SUM(BA200,BB200)</f>
        <v>0</v>
      </c>
      <c r="BD200" s="33"/>
      <c r="BE200" s="34"/>
      <c r="BF200" s="36">
        <f>SUM(BD200,BE200)</f>
        <v>0</v>
      </c>
      <c r="BG200" s="33"/>
      <c r="BH200" s="34"/>
      <c r="BI200" s="36">
        <f>SUM(BG200,BH200)</f>
        <v>0</v>
      </c>
      <c r="BJ200" s="33"/>
      <c r="BK200" s="34"/>
      <c r="BL200" s="36">
        <f>SUM(BJ200,BK200)</f>
        <v>0</v>
      </c>
      <c r="BM200" s="33"/>
      <c r="BN200" s="34"/>
      <c r="BO200" s="36">
        <f>SUM(BM200,BN200)</f>
        <v>0</v>
      </c>
      <c r="BP200" s="33"/>
      <c r="BQ200" s="34"/>
      <c r="BR200" s="36">
        <f>SUM(BP200,BQ200)</f>
        <v>0</v>
      </c>
      <c r="BS200" s="33"/>
      <c r="BT200" s="34"/>
      <c r="BU200" s="36">
        <f>SUM(BS200,BT200)</f>
        <v>0</v>
      </c>
      <c r="BV200" s="33"/>
      <c r="BW200" s="34"/>
      <c r="BX200" s="36">
        <f>SUM(BV200,BW200)</f>
        <v>0</v>
      </c>
      <c r="BY200" s="33"/>
      <c r="BZ200" s="34"/>
      <c r="CA200" s="36">
        <f>SUM(BY200,BZ200)</f>
        <v>0</v>
      </c>
      <c r="CB200" s="33">
        <f t="shared" si="173"/>
        <v>0</v>
      </c>
      <c r="CC200" s="34">
        <f t="shared" si="173"/>
        <v>0</v>
      </c>
      <c r="CD200" s="36">
        <f>SUM(CB200,CC200)</f>
        <v>0</v>
      </c>
      <c r="CE200" s="33"/>
      <c r="CF200" s="34"/>
      <c r="CG200" s="36">
        <f>SUM(CE200,CF200)</f>
        <v>0</v>
      </c>
      <c r="CH200" s="33"/>
      <c r="CI200" s="34"/>
      <c r="CJ200" s="36"/>
      <c r="CK200" s="33"/>
      <c r="CL200" s="34"/>
      <c r="CM200" s="36"/>
      <c r="CN200" s="33"/>
      <c r="CO200" s="34"/>
      <c r="CP200" s="36"/>
      <c r="CQ200" s="33"/>
      <c r="CR200" s="34"/>
      <c r="CS200" s="36"/>
      <c r="CT200" s="33"/>
      <c r="CU200" s="34"/>
      <c r="CV200" s="36">
        <f>SUM(CT200,CU200)</f>
        <v>0</v>
      </c>
      <c r="CW200" s="33"/>
      <c r="CX200" s="34"/>
      <c r="CY200" s="36">
        <f>SUM(CW200,CX200)</f>
        <v>0</v>
      </c>
      <c r="CZ200" s="33"/>
      <c r="DA200" s="34"/>
      <c r="DB200" s="36">
        <f>SUM(CZ200,DA200)</f>
        <v>0</v>
      </c>
      <c r="DC200" s="33"/>
      <c r="DD200" s="34"/>
      <c r="DE200" s="36">
        <f>SUM(DC200,DD200)</f>
        <v>0</v>
      </c>
      <c r="DF200" s="33"/>
      <c r="DG200" s="34"/>
      <c r="DH200" s="36">
        <f>SUM(DF200,DG200)</f>
        <v>0</v>
      </c>
      <c r="DI200" s="33"/>
      <c r="DJ200" s="34"/>
      <c r="DK200" s="36">
        <f>SUM(DI200,DJ200)</f>
        <v>0</v>
      </c>
      <c r="DL200" s="33"/>
      <c r="DM200" s="34"/>
      <c r="DN200" s="36">
        <f>SUM(DL200,DM200)</f>
        <v>0</v>
      </c>
      <c r="DO200" s="33">
        <f t="shared" si="186"/>
        <v>0</v>
      </c>
      <c r="DP200" s="34">
        <f t="shared" si="221"/>
        <v>0</v>
      </c>
      <c r="DQ200" s="36">
        <f>SUM(DO200,DP200)</f>
        <v>0</v>
      </c>
    </row>
    <row r="201" spans="2:121" x14ac:dyDescent="0.25">
      <c r="B201" s="182"/>
      <c r="C201" s="174"/>
      <c r="D201" s="79" t="s">
        <v>54</v>
      </c>
      <c r="E201" s="33"/>
      <c r="F201" s="34"/>
      <c r="G201" s="36">
        <f t="shared" si="240"/>
        <v>0</v>
      </c>
      <c r="H201" s="33"/>
      <c r="I201" s="34"/>
      <c r="J201" s="36">
        <f t="shared" si="241"/>
        <v>0</v>
      </c>
      <c r="K201" s="33"/>
      <c r="L201" s="34"/>
      <c r="M201" s="36">
        <f>SUM(K201,L201)</f>
        <v>0</v>
      </c>
      <c r="N201" s="33"/>
      <c r="O201" s="34"/>
      <c r="P201" s="36">
        <f>SUM(N201,O201)</f>
        <v>0</v>
      </c>
      <c r="Q201" s="33"/>
      <c r="R201" s="34"/>
      <c r="S201" s="36">
        <f>SUM(Q201,R201)</f>
        <v>0</v>
      </c>
      <c r="T201" s="33"/>
      <c r="U201" s="34"/>
      <c r="V201" s="36">
        <f>SUM(T201,U201)</f>
        <v>0</v>
      </c>
      <c r="W201" s="33"/>
      <c r="X201" s="34"/>
      <c r="Y201" s="36">
        <f>SUM(W201,X201)</f>
        <v>0</v>
      </c>
      <c r="Z201" s="33"/>
      <c r="AA201" s="34"/>
      <c r="AB201" s="36">
        <f>SUM(Z201,AA201)</f>
        <v>0</v>
      </c>
      <c r="AC201" s="33"/>
      <c r="AD201" s="34"/>
      <c r="AE201" s="36">
        <f>SUM(AC201,AD201)</f>
        <v>0</v>
      </c>
      <c r="AF201" s="33"/>
      <c r="AG201" s="34"/>
      <c r="AH201" s="36">
        <f>SUM(AF201,AG201)</f>
        <v>0</v>
      </c>
      <c r="AI201" s="33"/>
      <c r="AJ201" s="34"/>
      <c r="AK201" s="36">
        <f>SUM(AI201,AJ201)</f>
        <v>0</v>
      </c>
      <c r="AL201" s="33"/>
      <c r="AM201" s="34"/>
      <c r="AN201" s="36">
        <f>SUM(AL201,AM201)</f>
        <v>0</v>
      </c>
      <c r="AO201" s="33">
        <f t="shared" si="184"/>
        <v>0</v>
      </c>
      <c r="AP201" s="34">
        <f t="shared" si="220"/>
        <v>0</v>
      </c>
      <c r="AQ201" s="36">
        <f>SUM(AO201,AP201)</f>
        <v>0</v>
      </c>
      <c r="AR201" s="33"/>
      <c r="AS201" s="34"/>
      <c r="AT201" s="36">
        <f>SUM(AR201,AS201)</f>
        <v>0</v>
      </c>
      <c r="AU201" s="33"/>
      <c r="AV201" s="34"/>
      <c r="AW201" s="36">
        <f>SUM(AU201,AV201)</f>
        <v>0</v>
      </c>
      <c r="AX201" s="33"/>
      <c r="AY201" s="34"/>
      <c r="AZ201" s="36">
        <f>SUM(AX201,AY201)</f>
        <v>0</v>
      </c>
      <c r="BA201" s="33"/>
      <c r="BB201" s="34"/>
      <c r="BC201" s="36">
        <f>SUM(BA201,BB201)</f>
        <v>0</v>
      </c>
      <c r="BD201" s="33"/>
      <c r="BE201" s="34"/>
      <c r="BF201" s="36">
        <f>SUM(BD201,BE201)</f>
        <v>0</v>
      </c>
      <c r="BG201" s="33"/>
      <c r="BH201" s="34"/>
      <c r="BI201" s="36">
        <f>SUM(BG201,BH201)</f>
        <v>0</v>
      </c>
      <c r="BJ201" s="33"/>
      <c r="BK201" s="34"/>
      <c r="BL201" s="36">
        <f>SUM(BJ201,BK201)</f>
        <v>0</v>
      </c>
      <c r="BM201" s="33"/>
      <c r="BN201" s="34"/>
      <c r="BO201" s="36">
        <f>SUM(BM201,BN201)</f>
        <v>0</v>
      </c>
      <c r="BP201" s="33"/>
      <c r="BQ201" s="34"/>
      <c r="BR201" s="36">
        <f>SUM(BP201,BQ201)</f>
        <v>0</v>
      </c>
      <c r="BS201" s="33"/>
      <c r="BT201" s="34"/>
      <c r="BU201" s="36">
        <f>SUM(BS201,BT201)</f>
        <v>0</v>
      </c>
      <c r="BV201" s="33"/>
      <c r="BW201" s="34"/>
      <c r="BX201" s="36">
        <f>SUM(BV201,BW201)</f>
        <v>0</v>
      </c>
      <c r="BY201" s="33"/>
      <c r="BZ201" s="34"/>
      <c r="CA201" s="36">
        <f>SUM(BY201,BZ201)</f>
        <v>0</v>
      </c>
      <c r="CB201" s="33">
        <f t="shared" si="173"/>
        <v>0</v>
      </c>
      <c r="CC201" s="34">
        <f t="shared" si="173"/>
        <v>0</v>
      </c>
      <c r="CD201" s="36">
        <f>SUM(CB201,CC201)</f>
        <v>0</v>
      </c>
      <c r="CE201" s="33">
        <v>0</v>
      </c>
      <c r="CF201" s="34">
        <v>0</v>
      </c>
      <c r="CG201" s="36">
        <f>SUM(CE201,CF201)</f>
        <v>0</v>
      </c>
      <c r="CH201" s="33">
        <v>0</v>
      </c>
      <c r="CI201" s="34">
        <v>0</v>
      </c>
      <c r="CJ201" s="36">
        <f>SUM(CH201,CI201)</f>
        <v>0</v>
      </c>
      <c r="CK201" s="33">
        <v>0</v>
      </c>
      <c r="CL201" s="34">
        <v>0</v>
      </c>
      <c r="CM201" s="36">
        <f>SUM(CK201,CL201)</f>
        <v>0</v>
      </c>
      <c r="CN201" s="33">
        <v>0</v>
      </c>
      <c r="CO201" s="34">
        <v>0</v>
      </c>
      <c r="CP201" s="36">
        <f>SUM(CN201,CO201)</f>
        <v>0</v>
      </c>
      <c r="CQ201" s="33">
        <v>0</v>
      </c>
      <c r="CR201" s="34">
        <v>0</v>
      </c>
      <c r="CS201" s="36">
        <f>SUM(CQ201,CR201)</f>
        <v>0</v>
      </c>
      <c r="CT201" s="33"/>
      <c r="CU201" s="34"/>
      <c r="CV201" s="36">
        <f>SUM(CT201,CU201)</f>
        <v>0</v>
      </c>
      <c r="CW201" s="33"/>
      <c r="CX201" s="34"/>
      <c r="CY201" s="36">
        <f>SUM(CW201,CX201)</f>
        <v>0</v>
      </c>
      <c r="CZ201" s="33"/>
      <c r="DA201" s="34"/>
      <c r="DB201" s="36">
        <f>SUM(CZ201,DA201)</f>
        <v>0</v>
      </c>
      <c r="DC201" s="33"/>
      <c r="DD201" s="34"/>
      <c r="DE201" s="36">
        <f>SUM(DC201,DD201)</f>
        <v>0</v>
      </c>
      <c r="DF201" s="33"/>
      <c r="DG201" s="34"/>
      <c r="DH201" s="36">
        <f>SUM(DF201,DG201)</f>
        <v>0</v>
      </c>
      <c r="DI201" s="33"/>
      <c r="DJ201" s="34"/>
      <c r="DK201" s="36">
        <f>SUM(DI201,DJ201)</f>
        <v>0</v>
      </c>
      <c r="DL201" s="33"/>
      <c r="DM201" s="34"/>
      <c r="DN201" s="36">
        <f>SUM(DL201,DM201)</f>
        <v>0</v>
      </c>
      <c r="DO201" s="33">
        <f t="shared" si="186"/>
        <v>0</v>
      </c>
      <c r="DP201" s="34">
        <f t="shared" si="221"/>
        <v>0</v>
      </c>
      <c r="DQ201" s="36">
        <f>SUM(DO201,DP201)</f>
        <v>0</v>
      </c>
    </row>
    <row r="202" spans="2:121" x14ac:dyDescent="0.25">
      <c r="B202" s="182"/>
      <c r="C202" s="174"/>
      <c r="D202" s="79" t="s">
        <v>55</v>
      </c>
      <c r="E202" s="33"/>
      <c r="F202" s="34"/>
      <c r="G202" s="36">
        <f t="shared" si="240"/>
        <v>0</v>
      </c>
      <c r="H202" s="33"/>
      <c r="I202" s="34"/>
      <c r="J202" s="36">
        <f t="shared" si="241"/>
        <v>0</v>
      </c>
      <c r="K202" s="33"/>
      <c r="L202" s="34"/>
      <c r="M202" s="36">
        <f>SUM(K202,L202)</f>
        <v>0</v>
      </c>
      <c r="N202" s="33"/>
      <c r="O202" s="34"/>
      <c r="P202" s="36">
        <f>SUM(N202,O202)</f>
        <v>0</v>
      </c>
      <c r="Q202" s="33"/>
      <c r="R202" s="34"/>
      <c r="S202" s="36">
        <f>SUM(Q202,R202)</f>
        <v>0</v>
      </c>
      <c r="T202" s="33"/>
      <c r="U202" s="34"/>
      <c r="V202" s="36">
        <f>SUM(T202,U202)</f>
        <v>0</v>
      </c>
      <c r="W202" s="33"/>
      <c r="X202" s="34"/>
      <c r="Y202" s="36">
        <f>SUM(W202,X202)</f>
        <v>0</v>
      </c>
      <c r="Z202" s="33"/>
      <c r="AA202" s="34"/>
      <c r="AB202" s="36">
        <f>SUM(Z202,AA202)</f>
        <v>0</v>
      </c>
      <c r="AC202" s="33"/>
      <c r="AD202" s="34"/>
      <c r="AE202" s="36">
        <f>SUM(AC202,AD202)</f>
        <v>0</v>
      </c>
      <c r="AF202" s="33"/>
      <c r="AG202" s="34"/>
      <c r="AH202" s="36">
        <f>SUM(AF202,AG202)</f>
        <v>0</v>
      </c>
      <c r="AI202" s="33"/>
      <c r="AJ202" s="34"/>
      <c r="AK202" s="36">
        <f>SUM(AI202,AJ202)</f>
        <v>0</v>
      </c>
      <c r="AL202" s="33"/>
      <c r="AM202" s="34"/>
      <c r="AN202" s="36">
        <f>SUM(AL202,AM202)</f>
        <v>0</v>
      </c>
      <c r="AO202" s="33">
        <f t="shared" si="184"/>
        <v>0</v>
      </c>
      <c r="AP202" s="34">
        <f t="shared" si="220"/>
        <v>0</v>
      </c>
      <c r="AQ202" s="36">
        <f>SUM(AO202,AP202)</f>
        <v>0</v>
      </c>
      <c r="AR202" s="33"/>
      <c r="AS202" s="34"/>
      <c r="AT202" s="36">
        <f>SUM(AR202,AS202)</f>
        <v>0</v>
      </c>
      <c r="AU202" s="33"/>
      <c r="AV202" s="34"/>
      <c r="AW202" s="36">
        <f>SUM(AU202,AV202)</f>
        <v>0</v>
      </c>
      <c r="AX202" s="33"/>
      <c r="AY202" s="34"/>
      <c r="AZ202" s="36">
        <f>SUM(AX202,AY202)</f>
        <v>0</v>
      </c>
      <c r="BA202" s="33"/>
      <c r="BB202" s="34"/>
      <c r="BC202" s="36">
        <f>SUM(BA202,BB202)</f>
        <v>0</v>
      </c>
      <c r="BD202" s="33"/>
      <c r="BE202" s="34"/>
      <c r="BF202" s="36">
        <f>SUM(BD202,BE202)</f>
        <v>0</v>
      </c>
      <c r="BG202" s="33"/>
      <c r="BH202" s="34"/>
      <c r="BI202" s="36">
        <f>SUM(BG202,BH202)</f>
        <v>0</v>
      </c>
      <c r="BJ202" s="33"/>
      <c r="BK202" s="34"/>
      <c r="BL202" s="36">
        <f>SUM(BJ202,BK202)</f>
        <v>0</v>
      </c>
      <c r="BM202" s="33"/>
      <c r="BN202" s="34"/>
      <c r="BO202" s="36">
        <f>SUM(BM202,BN202)</f>
        <v>0</v>
      </c>
      <c r="BP202" s="33"/>
      <c r="BQ202" s="34"/>
      <c r="BR202" s="36">
        <f>SUM(BP202,BQ202)</f>
        <v>0</v>
      </c>
      <c r="BS202" s="33"/>
      <c r="BT202" s="34"/>
      <c r="BU202" s="36">
        <f>SUM(BS202,BT202)</f>
        <v>0</v>
      </c>
      <c r="BV202" s="33"/>
      <c r="BW202" s="34"/>
      <c r="BX202" s="36">
        <f>SUM(BV202,BW202)</f>
        <v>0</v>
      </c>
      <c r="BY202" s="33"/>
      <c r="BZ202" s="34"/>
      <c r="CA202" s="36">
        <f>SUM(BY202,BZ202)</f>
        <v>0</v>
      </c>
      <c r="CB202" s="33">
        <f t="shared" si="173"/>
        <v>0</v>
      </c>
      <c r="CC202" s="34">
        <f t="shared" si="173"/>
        <v>0</v>
      </c>
      <c r="CD202" s="36">
        <f>SUM(CB202,CC202)</f>
        <v>0</v>
      </c>
      <c r="CE202" s="33">
        <v>0</v>
      </c>
      <c r="CF202" s="34">
        <v>0</v>
      </c>
      <c r="CG202" s="36">
        <f>SUM(CE202,CF202)</f>
        <v>0</v>
      </c>
      <c r="CH202" s="33">
        <v>0</v>
      </c>
      <c r="CI202" s="34">
        <v>0</v>
      </c>
      <c r="CJ202" s="36">
        <f>SUM(CH202,CI202)</f>
        <v>0</v>
      </c>
      <c r="CK202" s="33">
        <v>0</v>
      </c>
      <c r="CL202" s="34">
        <v>0</v>
      </c>
      <c r="CM202" s="36">
        <f>SUM(CK202,CL202)</f>
        <v>0</v>
      </c>
      <c r="CN202" s="33">
        <v>0</v>
      </c>
      <c r="CO202" s="34">
        <v>0</v>
      </c>
      <c r="CP202" s="36">
        <f>SUM(CN202,CO202)</f>
        <v>0</v>
      </c>
      <c r="CQ202" s="33">
        <v>0</v>
      </c>
      <c r="CR202" s="34">
        <v>0</v>
      </c>
      <c r="CS202" s="36">
        <f>SUM(CQ202,CR202)</f>
        <v>0</v>
      </c>
      <c r="CT202" s="33"/>
      <c r="CU202" s="34"/>
      <c r="CV202" s="36">
        <f>SUM(CT202,CU202)</f>
        <v>0</v>
      </c>
      <c r="CW202" s="33"/>
      <c r="CX202" s="34"/>
      <c r="CY202" s="36">
        <f>SUM(CW202,CX202)</f>
        <v>0</v>
      </c>
      <c r="CZ202" s="33"/>
      <c r="DA202" s="34"/>
      <c r="DB202" s="36">
        <f>SUM(CZ202,DA202)</f>
        <v>0</v>
      </c>
      <c r="DC202" s="33"/>
      <c r="DD202" s="34"/>
      <c r="DE202" s="36">
        <f>SUM(DC202,DD202)</f>
        <v>0</v>
      </c>
      <c r="DF202" s="33"/>
      <c r="DG202" s="34"/>
      <c r="DH202" s="36">
        <f>SUM(DF202,DG202)</f>
        <v>0</v>
      </c>
      <c r="DI202" s="33"/>
      <c r="DJ202" s="34"/>
      <c r="DK202" s="36">
        <f>SUM(DI202,DJ202)</f>
        <v>0</v>
      </c>
      <c r="DL202" s="33"/>
      <c r="DM202" s="34"/>
      <c r="DN202" s="36">
        <f>SUM(DL202,DM202)</f>
        <v>0</v>
      </c>
      <c r="DO202" s="33">
        <f t="shared" si="186"/>
        <v>0</v>
      </c>
      <c r="DP202" s="34">
        <f t="shared" si="221"/>
        <v>0</v>
      </c>
      <c r="DQ202" s="36">
        <f>SUM(DO202,DP202)</f>
        <v>0</v>
      </c>
    </row>
    <row r="203" spans="2:121" x14ac:dyDescent="0.25">
      <c r="B203" s="182"/>
      <c r="C203" s="174"/>
      <c r="D203" s="79" t="s">
        <v>56</v>
      </c>
      <c r="E203" s="33"/>
      <c r="F203" s="34"/>
      <c r="G203" s="36">
        <f t="shared" si="240"/>
        <v>0</v>
      </c>
      <c r="H203" s="33"/>
      <c r="I203" s="34"/>
      <c r="J203" s="36">
        <f t="shared" si="241"/>
        <v>0</v>
      </c>
      <c r="K203" s="33"/>
      <c r="L203" s="34"/>
      <c r="M203" s="36">
        <f>SUM(K203,L203)</f>
        <v>0</v>
      </c>
      <c r="N203" s="33"/>
      <c r="O203" s="34"/>
      <c r="P203" s="36">
        <f>SUM(N203,O203)</f>
        <v>0</v>
      </c>
      <c r="Q203" s="33"/>
      <c r="R203" s="34"/>
      <c r="S203" s="36">
        <f>SUM(Q203,R203)</f>
        <v>0</v>
      </c>
      <c r="T203" s="33"/>
      <c r="U203" s="34"/>
      <c r="V203" s="36">
        <f>SUM(T203,U203)</f>
        <v>0</v>
      </c>
      <c r="W203" s="33"/>
      <c r="X203" s="34"/>
      <c r="Y203" s="36">
        <f>SUM(W203,X203)</f>
        <v>0</v>
      </c>
      <c r="Z203" s="33"/>
      <c r="AA203" s="34"/>
      <c r="AB203" s="36">
        <f>SUM(Z203,AA203)</f>
        <v>0</v>
      </c>
      <c r="AC203" s="33"/>
      <c r="AD203" s="34"/>
      <c r="AE203" s="36">
        <f>SUM(AC203,AD203)</f>
        <v>0</v>
      </c>
      <c r="AF203" s="33"/>
      <c r="AG203" s="34"/>
      <c r="AH203" s="36">
        <f>SUM(AF203,AG203)</f>
        <v>0</v>
      </c>
      <c r="AI203" s="33"/>
      <c r="AJ203" s="34"/>
      <c r="AK203" s="36">
        <f>SUM(AI203,AJ203)</f>
        <v>0</v>
      </c>
      <c r="AL203" s="33"/>
      <c r="AM203" s="34"/>
      <c r="AN203" s="36">
        <f>SUM(AL203,AM203)</f>
        <v>0</v>
      </c>
      <c r="AO203" s="33">
        <f t="shared" si="184"/>
        <v>0</v>
      </c>
      <c r="AP203" s="34">
        <f t="shared" si="220"/>
        <v>0</v>
      </c>
      <c r="AQ203" s="36">
        <f>SUM(AO203,AP203)</f>
        <v>0</v>
      </c>
      <c r="AR203" s="33"/>
      <c r="AS203" s="34"/>
      <c r="AT203" s="36">
        <f>SUM(AR203,AS203)</f>
        <v>0</v>
      </c>
      <c r="AU203" s="33"/>
      <c r="AV203" s="34"/>
      <c r="AW203" s="36">
        <f>SUM(AU203,AV203)</f>
        <v>0</v>
      </c>
      <c r="AX203" s="33"/>
      <c r="AY203" s="34"/>
      <c r="AZ203" s="36">
        <f>SUM(AX203,AY203)</f>
        <v>0</v>
      </c>
      <c r="BA203" s="33"/>
      <c r="BB203" s="34"/>
      <c r="BC203" s="36">
        <f>SUM(BA203,BB203)</f>
        <v>0</v>
      </c>
      <c r="BD203" s="33"/>
      <c r="BE203" s="34"/>
      <c r="BF203" s="36">
        <f>SUM(BD203,BE203)</f>
        <v>0</v>
      </c>
      <c r="BG203" s="33"/>
      <c r="BH203" s="34"/>
      <c r="BI203" s="36">
        <f>SUM(BG203,BH203)</f>
        <v>0</v>
      </c>
      <c r="BJ203" s="33"/>
      <c r="BK203" s="34"/>
      <c r="BL203" s="36">
        <f>SUM(BJ203,BK203)</f>
        <v>0</v>
      </c>
      <c r="BM203" s="33"/>
      <c r="BN203" s="34"/>
      <c r="BO203" s="36">
        <f>SUM(BM203,BN203)</f>
        <v>0</v>
      </c>
      <c r="BP203" s="33"/>
      <c r="BQ203" s="34"/>
      <c r="BR203" s="36">
        <f>SUM(BP203,BQ203)</f>
        <v>0</v>
      </c>
      <c r="BS203" s="33"/>
      <c r="BT203" s="34"/>
      <c r="BU203" s="36">
        <f>SUM(BS203,BT203)</f>
        <v>0</v>
      </c>
      <c r="BV203" s="33"/>
      <c r="BW203" s="34"/>
      <c r="BX203" s="36">
        <f>SUM(BV203,BW203)</f>
        <v>0</v>
      </c>
      <c r="BY203" s="33"/>
      <c r="BZ203" s="34"/>
      <c r="CA203" s="36">
        <f>SUM(BY203,BZ203)</f>
        <v>0</v>
      </c>
      <c r="CB203" s="33">
        <f t="shared" si="173"/>
        <v>0</v>
      </c>
      <c r="CC203" s="34">
        <f t="shared" si="173"/>
        <v>0</v>
      </c>
      <c r="CD203" s="36">
        <f>SUM(CB203,CC203)</f>
        <v>0</v>
      </c>
      <c r="CE203" s="33">
        <v>0</v>
      </c>
      <c r="CF203" s="34">
        <v>0</v>
      </c>
      <c r="CG203" s="36">
        <f>SUM(CE203,CF203)</f>
        <v>0</v>
      </c>
      <c r="CH203" s="33">
        <v>0</v>
      </c>
      <c r="CI203" s="34">
        <v>0</v>
      </c>
      <c r="CJ203" s="36">
        <f>SUM(CH203,CI203)</f>
        <v>0</v>
      </c>
      <c r="CK203" s="33">
        <v>0</v>
      </c>
      <c r="CL203" s="34">
        <v>0</v>
      </c>
      <c r="CM203" s="36">
        <f>SUM(CK203,CL203)</f>
        <v>0</v>
      </c>
      <c r="CN203" s="33">
        <v>0</v>
      </c>
      <c r="CO203" s="34">
        <v>0</v>
      </c>
      <c r="CP203" s="36">
        <f>SUM(CN203,CO203)</f>
        <v>0</v>
      </c>
      <c r="CQ203" s="33">
        <v>0</v>
      </c>
      <c r="CR203" s="34">
        <v>0</v>
      </c>
      <c r="CS203" s="36">
        <f>SUM(CQ203,CR203)</f>
        <v>0</v>
      </c>
      <c r="CT203" s="33"/>
      <c r="CU203" s="34"/>
      <c r="CV203" s="36">
        <f>SUM(CT203,CU203)</f>
        <v>0</v>
      </c>
      <c r="CW203" s="33"/>
      <c r="CX203" s="34"/>
      <c r="CY203" s="36">
        <f>SUM(CW203,CX203)</f>
        <v>0</v>
      </c>
      <c r="CZ203" s="33"/>
      <c r="DA203" s="34"/>
      <c r="DB203" s="36">
        <f>SUM(CZ203,DA203)</f>
        <v>0</v>
      </c>
      <c r="DC203" s="33"/>
      <c r="DD203" s="34"/>
      <c r="DE203" s="36">
        <f>SUM(DC203,DD203)</f>
        <v>0</v>
      </c>
      <c r="DF203" s="33"/>
      <c r="DG203" s="34"/>
      <c r="DH203" s="36">
        <f>SUM(DF203,DG203)</f>
        <v>0</v>
      </c>
      <c r="DI203" s="33"/>
      <c r="DJ203" s="34"/>
      <c r="DK203" s="36">
        <f>SUM(DI203,DJ203)</f>
        <v>0</v>
      </c>
      <c r="DL203" s="33"/>
      <c r="DM203" s="34"/>
      <c r="DN203" s="36">
        <f>SUM(DL203,DM203)</f>
        <v>0</v>
      </c>
      <c r="DO203" s="33">
        <f t="shared" si="186"/>
        <v>0</v>
      </c>
      <c r="DP203" s="34">
        <f t="shared" si="221"/>
        <v>0</v>
      </c>
      <c r="DQ203" s="36">
        <f>SUM(DO203,DP203)</f>
        <v>0</v>
      </c>
    </row>
    <row r="204" spans="2:121" x14ac:dyDescent="0.25">
      <c r="B204" s="182"/>
      <c r="C204" s="174"/>
      <c r="D204" s="79" t="s">
        <v>57</v>
      </c>
      <c r="E204" s="33"/>
      <c r="F204" s="34"/>
      <c r="G204" s="36">
        <f t="shared" si="240"/>
        <v>0</v>
      </c>
      <c r="H204" s="33"/>
      <c r="I204" s="34"/>
      <c r="J204" s="36">
        <f t="shared" si="241"/>
        <v>0</v>
      </c>
      <c r="K204" s="33"/>
      <c r="L204" s="34"/>
      <c r="M204" s="36">
        <f>SUM(K204,L204)</f>
        <v>0</v>
      </c>
      <c r="N204" s="33"/>
      <c r="O204" s="34"/>
      <c r="P204" s="36">
        <f>SUM(N204,O204)</f>
        <v>0</v>
      </c>
      <c r="Q204" s="33"/>
      <c r="R204" s="34"/>
      <c r="S204" s="36">
        <f>SUM(Q204,R204)</f>
        <v>0</v>
      </c>
      <c r="T204" s="33"/>
      <c r="U204" s="34"/>
      <c r="V204" s="36">
        <f>SUM(T204,U204)</f>
        <v>0</v>
      </c>
      <c r="W204" s="33"/>
      <c r="X204" s="34"/>
      <c r="Y204" s="36">
        <f>SUM(W204,X204)</f>
        <v>0</v>
      </c>
      <c r="Z204" s="33"/>
      <c r="AA204" s="34"/>
      <c r="AB204" s="36">
        <f>SUM(Z204,AA204)</f>
        <v>0</v>
      </c>
      <c r="AC204" s="33"/>
      <c r="AD204" s="34"/>
      <c r="AE204" s="36">
        <f>SUM(AC204,AD204)</f>
        <v>0</v>
      </c>
      <c r="AF204" s="33"/>
      <c r="AG204" s="34"/>
      <c r="AH204" s="36">
        <f>SUM(AF204,AG204)</f>
        <v>0</v>
      </c>
      <c r="AI204" s="33"/>
      <c r="AJ204" s="34"/>
      <c r="AK204" s="36">
        <f>SUM(AI204,AJ204)</f>
        <v>0</v>
      </c>
      <c r="AL204" s="33"/>
      <c r="AM204" s="34"/>
      <c r="AN204" s="36">
        <f>SUM(AL204,AM204)</f>
        <v>0</v>
      </c>
      <c r="AO204" s="33">
        <f t="shared" si="184"/>
        <v>0</v>
      </c>
      <c r="AP204" s="34">
        <f t="shared" si="220"/>
        <v>0</v>
      </c>
      <c r="AQ204" s="36">
        <f>SUM(AO204,AP204)</f>
        <v>0</v>
      </c>
      <c r="AR204" s="33"/>
      <c r="AS204" s="34"/>
      <c r="AT204" s="36">
        <f>SUM(AR204,AS204)</f>
        <v>0</v>
      </c>
      <c r="AU204" s="33"/>
      <c r="AV204" s="34"/>
      <c r="AW204" s="36">
        <f>SUM(AU204,AV204)</f>
        <v>0</v>
      </c>
      <c r="AX204" s="33"/>
      <c r="AY204" s="34"/>
      <c r="AZ204" s="36">
        <f>SUM(AX204,AY204)</f>
        <v>0</v>
      </c>
      <c r="BA204" s="33"/>
      <c r="BB204" s="34"/>
      <c r="BC204" s="36">
        <f>SUM(BA204,BB204)</f>
        <v>0</v>
      </c>
      <c r="BD204" s="33"/>
      <c r="BE204" s="34"/>
      <c r="BF204" s="36">
        <f>SUM(BD204,BE204)</f>
        <v>0</v>
      </c>
      <c r="BG204" s="33"/>
      <c r="BH204" s="34"/>
      <c r="BI204" s="36">
        <f>SUM(BG204,BH204)</f>
        <v>0</v>
      </c>
      <c r="BJ204" s="33"/>
      <c r="BK204" s="34"/>
      <c r="BL204" s="36">
        <f>SUM(BJ204,BK204)</f>
        <v>0</v>
      </c>
      <c r="BM204" s="33"/>
      <c r="BN204" s="34"/>
      <c r="BO204" s="36">
        <f>SUM(BM204,BN204)</f>
        <v>0</v>
      </c>
      <c r="BP204" s="33"/>
      <c r="BQ204" s="34"/>
      <c r="BR204" s="36">
        <f>SUM(BP204,BQ204)</f>
        <v>0</v>
      </c>
      <c r="BS204" s="33"/>
      <c r="BT204" s="34"/>
      <c r="BU204" s="36">
        <f>SUM(BS204,BT204)</f>
        <v>0</v>
      </c>
      <c r="BV204" s="33"/>
      <c r="BW204" s="34"/>
      <c r="BX204" s="36">
        <f>SUM(BV204,BW204)</f>
        <v>0</v>
      </c>
      <c r="BY204" s="33"/>
      <c r="BZ204" s="34"/>
      <c r="CA204" s="36">
        <f>SUM(BY204,BZ204)</f>
        <v>0</v>
      </c>
      <c r="CB204" s="33">
        <f t="shared" si="173"/>
        <v>0</v>
      </c>
      <c r="CC204" s="34">
        <f t="shared" si="173"/>
        <v>0</v>
      </c>
      <c r="CD204" s="36">
        <f>SUM(CB204,CC204)</f>
        <v>0</v>
      </c>
      <c r="CE204" s="33">
        <v>0</v>
      </c>
      <c r="CF204" s="34">
        <v>0</v>
      </c>
      <c r="CG204" s="36">
        <f>SUM(CE204,CF204)</f>
        <v>0</v>
      </c>
      <c r="CH204" s="33">
        <v>0</v>
      </c>
      <c r="CI204" s="34">
        <v>0</v>
      </c>
      <c r="CJ204" s="36">
        <f>SUM(CH204,CI204)</f>
        <v>0</v>
      </c>
      <c r="CK204" s="33">
        <v>0</v>
      </c>
      <c r="CL204" s="34">
        <v>0</v>
      </c>
      <c r="CM204" s="36">
        <f>SUM(CK204,CL204)</f>
        <v>0</v>
      </c>
      <c r="CN204" s="33">
        <v>0</v>
      </c>
      <c r="CO204" s="34">
        <v>0</v>
      </c>
      <c r="CP204" s="36">
        <f>SUM(CN204,CO204)</f>
        <v>0</v>
      </c>
      <c r="CQ204" s="33">
        <v>0</v>
      </c>
      <c r="CR204" s="34">
        <v>0</v>
      </c>
      <c r="CS204" s="36">
        <f>SUM(CQ204,CR204)</f>
        <v>0</v>
      </c>
      <c r="CT204" s="33"/>
      <c r="CU204" s="34"/>
      <c r="CV204" s="36">
        <f>SUM(CT204,CU204)</f>
        <v>0</v>
      </c>
      <c r="CW204" s="33"/>
      <c r="CX204" s="34"/>
      <c r="CY204" s="36">
        <f>SUM(CW204,CX204)</f>
        <v>0</v>
      </c>
      <c r="CZ204" s="33"/>
      <c r="DA204" s="34"/>
      <c r="DB204" s="36">
        <f>SUM(CZ204,DA204)</f>
        <v>0</v>
      </c>
      <c r="DC204" s="33"/>
      <c r="DD204" s="34"/>
      <c r="DE204" s="36">
        <f>SUM(DC204,DD204)</f>
        <v>0</v>
      </c>
      <c r="DF204" s="33"/>
      <c r="DG204" s="34"/>
      <c r="DH204" s="36">
        <f>SUM(DF204,DG204)</f>
        <v>0</v>
      </c>
      <c r="DI204" s="33"/>
      <c r="DJ204" s="34"/>
      <c r="DK204" s="36">
        <f>SUM(DI204,DJ204)</f>
        <v>0</v>
      </c>
      <c r="DL204" s="33"/>
      <c r="DM204" s="34"/>
      <c r="DN204" s="36">
        <f>SUM(DL204,DM204)</f>
        <v>0</v>
      </c>
      <c r="DO204" s="33">
        <f t="shared" si="186"/>
        <v>0</v>
      </c>
      <c r="DP204" s="34">
        <f t="shared" si="221"/>
        <v>0</v>
      </c>
      <c r="DQ204" s="36">
        <f>SUM(DO204,DP204)</f>
        <v>0</v>
      </c>
    </row>
    <row r="205" spans="2:121" x14ac:dyDescent="0.25">
      <c r="B205" s="182"/>
      <c r="C205" s="174"/>
      <c r="D205" s="79" t="s">
        <v>58</v>
      </c>
      <c r="E205" s="33"/>
      <c r="F205" s="34"/>
      <c r="G205" s="36">
        <f t="shared" si="240"/>
        <v>0</v>
      </c>
      <c r="H205" s="33"/>
      <c r="I205" s="34"/>
      <c r="J205" s="36">
        <f t="shared" si="241"/>
        <v>0</v>
      </c>
      <c r="K205" s="33"/>
      <c r="L205" s="34"/>
      <c r="M205" s="36">
        <f>SUM(K205,L205)</f>
        <v>0</v>
      </c>
      <c r="N205" s="33"/>
      <c r="O205" s="34"/>
      <c r="P205" s="36">
        <f>SUM(N205,O205)</f>
        <v>0</v>
      </c>
      <c r="Q205" s="33"/>
      <c r="R205" s="34"/>
      <c r="S205" s="36">
        <f>SUM(Q205,R205)</f>
        <v>0</v>
      </c>
      <c r="T205" s="33"/>
      <c r="U205" s="34"/>
      <c r="V205" s="36">
        <v>0</v>
      </c>
      <c r="W205" s="33"/>
      <c r="X205" s="34"/>
      <c r="Y205" s="36">
        <f>SUM(W205,X205)</f>
        <v>0</v>
      </c>
      <c r="Z205" s="33"/>
      <c r="AA205" s="34"/>
      <c r="AB205" s="36">
        <f>SUM(Z205,AA205)</f>
        <v>0</v>
      </c>
      <c r="AC205" s="33"/>
      <c r="AD205" s="34"/>
      <c r="AE205" s="36">
        <f>SUM(AC205,AD205)</f>
        <v>0</v>
      </c>
      <c r="AF205" s="33"/>
      <c r="AG205" s="34"/>
      <c r="AH205" s="36">
        <f>SUM(AF205,AG205)</f>
        <v>0</v>
      </c>
      <c r="AI205" s="33"/>
      <c r="AJ205" s="34"/>
      <c r="AK205" s="36">
        <f>SUM(AI205,AJ205)</f>
        <v>0</v>
      </c>
      <c r="AL205" s="33"/>
      <c r="AM205" s="34"/>
      <c r="AN205" s="36">
        <f>SUM(AL205,AM205)</f>
        <v>0</v>
      </c>
      <c r="AO205" s="33">
        <f t="shared" si="184"/>
        <v>0</v>
      </c>
      <c r="AP205" s="34">
        <f t="shared" si="220"/>
        <v>0</v>
      </c>
      <c r="AQ205" s="36">
        <v>0</v>
      </c>
      <c r="AR205" s="33"/>
      <c r="AS205" s="34"/>
      <c r="AT205" s="36">
        <v>0</v>
      </c>
      <c r="AU205" s="33"/>
      <c r="AV205" s="34"/>
      <c r="AW205" s="36">
        <v>0</v>
      </c>
      <c r="AX205" s="33"/>
      <c r="AY205" s="34"/>
      <c r="AZ205" s="36">
        <v>0</v>
      </c>
      <c r="BA205" s="33"/>
      <c r="BB205" s="34"/>
      <c r="BC205" s="36">
        <v>0</v>
      </c>
      <c r="BD205" s="33"/>
      <c r="BE205" s="34"/>
      <c r="BF205" s="36">
        <v>0</v>
      </c>
      <c r="BG205" s="33"/>
      <c r="BH205" s="34"/>
      <c r="BI205" s="36">
        <v>0</v>
      </c>
      <c r="BJ205" s="33"/>
      <c r="BK205" s="34"/>
      <c r="BL205" s="36">
        <v>0</v>
      </c>
      <c r="BM205" s="33"/>
      <c r="BN205" s="34"/>
      <c r="BO205" s="36">
        <v>0</v>
      </c>
      <c r="BP205" s="33"/>
      <c r="BQ205" s="34"/>
      <c r="BR205" s="36">
        <v>0</v>
      </c>
      <c r="BS205" s="33"/>
      <c r="BT205" s="34"/>
      <c r="BU205" s="36">
        <v>0</v>
      </c>
      <c r="BV205" s="33"/>
      <c r="BW205" s="34"/>
      <c r="BX205" s="36">
        <v>0</v>
      </c>
      <c r="BY205" s="33"/>
      <c r="BZ205" s="34"/>
      <c r="CA205" s="36">
        <v>0</v>
      </c>
      <c r="CB205" s="33">
        <f t="shared" si="173"/>
        <v>0</v>
      </c>
      <c r="CC205" s="34">
        <f t="shared" si="173"/>
        <v>0</v>
      </c>
      <c r="CD205" s="36">
        <v>0</v>
      </c>
      <c r="CE205" s="33">
        <v>0</v>
      </c>
      <c r="CF205" s="34">
        <v>0</v>
      </c>
      <c r="CG205" s="36">
        <v>0</v>
      </c>
      <c r="CH205" s="33">
        <v>0</v>
      </c>
      <c r="CI205" s="34">
        <v>0</v>
      </c>
      <c r="CJ205" s="36">
        <v>0</v>
      </c>
      <c r="CK205" s="33">
        <v>0</v>
      </c>
      <c r="CL205" s="34">
        <v>0</v>
      </c>
      <c r="CM205" s="36">
        <v>0</v>
      </c>
      <c r="CN205" s="33">
        <v>0</v>
      </c>
      <c r="CO205" s="34">
        <v>0</v>
      </c>
      <c r="CP205" s="36">
        <v>0</v>
      </c>
      <c r="CQ205" s="33">
        <v>0</v>
      </c>
      <c r="CR205" s="34">
        <v>0</v>
      </c>
      <c r="CS205" s="36">
        <v>0</v>
      </c>
      <c r="CT205" s="33"/>
      <c r="CU205" s="34"/>
      <c r="CV205" s="36">
        <v>0</v>
      </c>
      <c r="CW205" s="33"/>
      <c r="CX205" s="34"/>
      <c r="CY205" s="36">
        <v>0</v>
      </c>
      <c r="CZ205" s="33"/>
      <c r="DA205" s="34"/>
      <c r="DB205" s="36">
        <v>0</v>
      </c>
      <c r="DC205" s="33"/>
      <c r="DD205" s="34"/>
      <c r="DE205" s="36">
        <v>0</v>
      </c>
      <c r="DF205" s="33"/>
      <c r="DG205" s="34"/>
      <c r="DH205" s="36">
        <v>0</v>
      </c>
      <c r="DI205" s="33"/>
      <c r="DJ205" s="34"/>
      <c r="DK205" s="36">
        <v>0</v>
      </c>
      <c r="DL205" s="33"/>
      <c r="DM205" s="34"/>
      <c r="DN205" s="36">
        <v>0</v>
      </c>
      <c r="DO205" s="33">
        <f t="shared" si="186"/>
        <v>0</v>
      </c>
      <c r="DP205" s="34">
        <f t="shared" si="221"/>
        <v>0</v>
      </c>
      <c r="DQ205" s="36">
        <v>0</v>
      </c>
    </row>
    <row r="206" spans="2:121" ht="30" x14ac:dyDescent="0.25">
      <c r="B206" s="182"/>
      <c r="C206" s="174"/>
      <c r="D206" s="80" t="s">
        <v>59</v>
      </c>
      <c r="E206" s="40">
        <f t="shared" ref="E206:AN206" si="242">+SUM(E201:E205)</f>
        <v>0</v>
      </c>
      <c r="F206" s="41">
        <f t="shared" si="242"/>
        <v>0</v>
      </c>
      <c r="G206" s="42">
        <f t="shared" si="242"/>
        <v>0</v>
      </c>
      <c r="H206" s="40">
        <f t="shared" si="242"/>
        <v>0</v>
      </c>
      <c r="I206" s="41">
        <f t="shared" si="242"/>
        <v>0</v>
      </c>
      <c r="J206" s="42">
        <f t="shared" si="242"/>
        <v>0</v>
      </c>
      <c r="K206" s="40">
        <f t="shared" si="242"/>
        <v>0</v>
      </c>
      <c r="L206" s="41">
        <f t="shared" si="242"/>
        <v>0</v>
      </c>
      <c r="M206" s="42">
        <f t="shared" si="242"/>
        <v>0</v>
      </c>
      <c r="N206" s="40">
        <f t="shared" si="242"/>
        <v>0</v>
      </c>
      <c r="O206" s="41">
        <f t="shared" si="242"/>
        <v>0</v>
      </c>
      <c r="P206" s="42">
        <f t="shared" si="242"/>
        <v>0</v>
      </c>
      <c r="Q206" s="40">
        <f t="shared" si="242"/>
        <v>0</v>
      </c>
      <c r="R206" s="41">
        <f t="shared" si="242"/>
        <v>0</v>
      </c>
      <c r="S206" s="42">
        <f t="shared" si="242"/>
        <v>0</v>
      </c>
      <c r="T206" s="40">
        <f t="shared" si="242"/>
        <v>0</v>
      </c>
      <c r="U206" s="41">
        <f t="shared" si="242"/>
        <v>0</v>
      </c>
      <c r="V206" s="42">
        <f t="shared" si="242"/>
        <v>0</v>
      </c>
      <c r="W206" s="40">
        <f t="shared" si="242"/>
        <v>0</v>
      </c>
      <c r="X206" s="41">
        <f t="shared" si="242"/>
        <v>0</v>
      </c>
      <c r="Y206" s="42">
        <f t="shared" si="242"/>
        <v>0</v>
      </c>
      <c r="Z206" s="40">
        <f t="shared" si="242"/>
        <v>0</v>
      </c>
      <c r="AA206" s="41">
        <f t="shared" si="242"/>
        <v>0</v>
      </c>
      <c r="AB206" s="42">
        <f t="shared" si="242"/>
        <v>0</v>
      </c>
      <c r="AC206" s="40">
        <f t="shared" si="242"/>
        <v>0</v>
      </c>
      <c r="AD206" s="41">
        <f t="shared" si="242"/>
        <v>0</v>
      </c>
      <c r="AE206" s="42">
        <f t="shared" si="242"/>
        <v>0</v>
      </c>
      <c r="AF206" s="40">
        <f t="shared" si="242"/>
        <v>0</v>
      </c>
      <c r="AG206" s="41">
        <f t="shared" si="242"/>
        <v>0</v>
      </c>
      <c r="AH206" s="42">
        <f t="shared" si="242"/>
        <v>0</v>
      </c>
      <c r="AI206" s="40">
        <f t="shared" si="242"/>
        <v>0</v>
      </c>
      <c r="AJ206" s="41">
        <f t="shared" si="242"/>
        <v>0</v>
      </c>
      <c r="AK206" s="42">
        <f t="shared" si="242"/>
        <v>0</v>
      </c>
      <c r="AL206" s="40">
        <f t="shared" si="242"/>
        <v>0</v>
      </c>
      <c r="AM206" s="41">
        <f t="shared" si="242"/>
        <v>0</v>
      </c>
      <c r="AN206" s="42">
        <f t="shared" si="242"/>
        <v>0</v>
      </c>
      <c r="AO206" s="40">
        <f t="shared" si="184"/>
        <v>0</v>
      </c>
      <c r="AP206" s="41">
        <f t="shared" si="220"/>
        <v>0</v>
      </c>
      <c r="AQ206" s="42">
        <f>+SUM(AQ201:AQ205)</f>
        <v>0</v>
      </c>
      <c r="AR206" s="40">
        <f t="shared" ref="AR206:CA206" si="243">+SUM(AR201:AR205)</f>
        <v>0</v>
      </c>
      <c r="AS206" s="41">
        <f t="shared" si="243"/>
        <v>0</v>
      </c>
      <c r="AT206" s="42">
        <f t="shared" si="243"/>
        <v>0</v>
      </c>
      <c r="AU206" s="40">
        <f t="shared" si="243"/>
        <v>0</v>
      </c>
      <c r="AV206" s="41">
        <f t="shared" si="243"/>
        <v>0</v>
      </c>
      <c r="AW206" s="42">
        <f t="shared" si="243"/>
        <v>0</v>
      </c>
      <c r="AX206" s="40">
        <f t="shared" si="243"/>
        <v>0</v>
      </c>
      <c r="AY206" s="41">
        <f t="shared" si="243"/>
        <v>0</v>
      </c>
      <c r="AZ206" s="42">
        <f t="shared" si="243"/>
        <v>0</v>
      </c>
      <c r="BA206" s="40">
        <f t="shared" si="243"/>
        <v>0</v>
      </c>
      <c r="BB206" s="41">
        <f t="shared" si="243"/>
        <v>0</v>
      </c>
      <c r="BC206" s="42">
        <f t="shared" si="243"/>
        <v>0</v>
      </c>
      <c r="BD206" s="40">
        <f t="shared" si="243"/>
        <v>0</v>
      </c>
      <c r="BE206" s="41">
        <f t="shared" si="243"/>
        <v>0</v>
      </c>
      <c r="BF206" s="42">
        <f t="shared" si="243"/>
        <v>0</v>
      </c>
      <c r="BG206" s="40">
        <f t="shared" si="243"/>
        <v>0</v>
      </c>
      <c r="BH206" s="41">
        <f t="shared" si="243"/>
        <v>0</v>
      </c>
      <c r="BI206" s="42">
        <f t="shared" si="243"/>
        <v>0</v>
      </c>
      <c r="BJ206" s="40">
        <f t="shared" si="243"/>
        <v>0</v>
      </c>
      <c r="BK206" s="41">
        <f t="shared" si="243"/>
        <v>0</v>
      </c>
      <c r="BL206" s="42">
        <f t="shared" si="243"/>
        <v>0</v>
      </c>
      <c r="BM206" s="40">
        <f t="shared" si="243"/>
        <v>0</v>
      </c>
      <c r="BN206" s="41">
        <f t="shared" si="243"/>
        <v>0</v>
      </c>
      <c r="BO206" s="42">
        <f t="shared" si="243"/>
        <v>0</v>
      </c>
      <c r="BP206" s="40">
        <f t="shared" si="243"/>
        <v>0</v>
      </c>
      <c r="BQ206" s="41">
        <f t="shared" si="243"/>
        <v>0</v>
      </c>
      <c r="BR206" s="42">
        <f t="shared" si="243"/>
        <v>0</v>
      </c>
      <c r="BS206" s="40">
        <f t="shared" si="243"/>
        <v>0</v>
      </c>
      <c r="BT206" s="41">
        <f t="shared" si="243"/>
        <v>0</v>
      </c>
      <c r="BU206" s="42">
        <f t="shared" si="243"/>
        <v>0</v>
      </c>
      <c r="BV206" s="40">
        <f t="shared" si="243"/>
        <v>0</v>
      </c>
      <c r="BW206" s="41">
        <f t="shared" si="243"/>
        <v>0</v>
      </c>
      <c r="BX206" s="42">
        <f t="shared" si="243"/>
        <v>0</v>
      </c>
      <c r="BY206" s="40">
        <f t="shared" si="243"/>
        <v>0</v>
      </c>
      <c r="BZ206" s="41">
        <f t="shared" si="243"/>
        <v>0</v>
      </c>
      <c r="CA206" s="42">
        <f t="shared" si="243"/>
        <v>0</v>
      </c>
      <c r="CB206" s="40">
        <f t="shared" si="173"/>
        <v>0</v>
      </c>
      <c r="CC206" s="41">
        <f t="shared" si="173"/>
        <v>0</v>
      </c>
      <c r="CD206" s="42">
        <f>+SUM(CD201:CD205)</f>
        <v>0</v>
      </c>
      <c r="CE206" s="40">
        <f t="shared" ref="CE206:DN206" si="244">+SUM(CE201:CE205)</f>
        <v>0</v>
      </c>
      <c r="CF206" s="41">
        <f t="shared" si="244"/>
        <v>0</v>
      </c>
      <c r="CG206" s="42">
        <f t="shared" si="244"/>
        <v>0</v>
      </c>
      <c r="CH206" s="40">
        <f t="shared" si="244"/>
        <v>0</v>
      </c>
      <c r="CI206" s="41">
        <f t="shared" si="244"/>
        <v>0</v>
      </c>
      <c r="CJ206" s="42">
        <f t="shared" si="244"/>
        <v>0</v>
      </c>
      <c r="CK206" s="40">
        <f t="shared" si="244"/>
        <v>0</v>
      </c>
      <c r="CL206" s="41">
        <f t="shared" si="244"/>
        <v>0</v>
      </c>
      <c r="CM206" s="42">
        <f t="shared" si="244"/>
        <v>0</v>
      </c>
      <c r="CN206" s="40">
        <f t="shared" si="244"/>
        <v>0</v>
      </c>
      <c r="CO206" s="41">
        <f t="shared" si="244"/>
        <v>0</v>
      </c>
      <c r="CP206" s="42">
        <f t="shared" si="244"/>
        <v>0</v>
      </c>
      <c r="CQ206" s="40">
        <f t="shared" si="244"/>
        <v>0</v>
      </c>
      <c r="CR206" s="41">
        <f t="shared" si="244"/>
        <v>0</v>
      </c>
      <c r="CS206" s="42">
        <f t="shared" si="244"/>
        <v>0</v>
      </c>
      <c r="CT206" s="40">
        <f t="shared" si="244"/>
        <v>0</v>
      </c>
      <c r="CU206" s="41">
        <f t="shared" si="244"/>
        <v>0</v>
      </c>
      <c r="CV206" s="42">
        <f t="shared" si="244"/>
        <v>0</v>
      </c>
      <c r="CW206" s="40">
        <f t="shared" si="244"/>
        <v>0</v>
      </c>
      <c r="CX206" s="41">
        <f t="shared" si="244"/>
        <v>0</v>
      </c>
      <c r="CY206" s="42">
        <f t="shared" si="244"/>
        <v>0</v>
      </c>
      <c r="CZ206" s="40">
        <f t="shared" si="244"/>
        <v>0</v>
      </c>
      <c r="DA206" s="41">
        <f t="shared" si="244"/>
        <v>0</v>
      </c>
      <c r="DB206" s="42">
        <f t="shared" si="244"/>
        <v>0</v>
      </c>
      <c r="DC206" s="40">
        <f t="shared" si="244"/>
        <v>0</v>
      </c>
      <c r="DD206" s="41">
        <f t="shared" si="244"/>
        <v>0</v>
      </c>
      <c r="DE206" s="42">
        <f t="shared" si="244"/>
        <v>0</v>
      </c>
      <c r="DF206" s="40">
        <f t="shared" si="244"/>
        <v>0</v>
      </c>
      <c r="DG206" s="41">
        <f t="shared" si="244"/>
        <v>0</v>
      </c>
      <c r="DH206" s="42">
        <f t="shared" si="244"/>
        <v>0</v>
      </c>
      <c r="DI206" s="40">
        <f t="shared" si="244"/>
        <v>0</v>
      </c>
      <c r="DJ206" s="41">
        <f t="shared" si="244"/>
        <v>0</v>
      </c>
      <c r="DK206" s="42">
        <f t="shared" si="244"/>
        <v>0</v>
      </c>
      <c r="DL206" s="40">
        <f t="shared" si="244"/>
        <v>0</v>
      </c>
      <c r="DM206" s="41">
        <f t="shared" si="244"/>
        <v>0</v>
      </c>
      <c r="DN206" s="42">
        <f t="shared" si="244"/>
        <v>0</v>
      </c>
      <c r="DO206" s="40">
        <f t="shared" si="186"/>
        <v>0</v>
      </c>
      <c r="DP206" s="41">
        <f t="shared" si="221"/>
        <v>0</v>
      </c>
      <c r="DQ206" s="42">
        <f>+SUM(DQ201:DQ205)</f>
        <v>0</v>
      </c>
    </row>
    <row r="207" spans="2:121" x14ac:dyDescent="0.25">
      <c r="B207" s="182"/>
      <c r="C207" s="174"/>
      <c r="D207" s="82" t="s">
        <v>60</v>
      </c>
      <c r="E207" s="43"/>
      <c r="F207" s="38"/>
      <c r="G207" s="44"/>
      <c r="H207" s="43"/>
      <c r="I207" s="38"/>
      <c r="J207" s="44"/>
      <c r="K207" s="43"/>
      <c r="L207" s="38"/>
      <c r="M207" s="44"/>
      <c r="N207" s="43"/>
      <c r="O207" s="38"/>
      <c r="P207" s="44"/>
      <c r="Q207" s="43"/>
      <c r="R207" s="38"/>
      <c r="S207" s="44"/>
      <c r="T207" s="43"/>
      <c r="U207" s="38"/>
      <c r="V207" s="44"/>
      <c r="W207" s="43"/>
      <c r="X207" s="38"/>
      <c r="Y207" s="44"/>
      <c r="Z207" s="43"/>
      <c r="AA207" s="38"/>
      <c r="AB207" s="44"/>
      <c r="AC207" s="43"/>
      <c r="AD207" s="38"/>
      <c r="AE207" s="44"/>
      <c r="AF207" s="43"/>
      <c r="AG207" s="38"/>
      <c r="AH207" s="44"/>
      <c r="AI207" s="43"/>
      <c r="AJ207" s="38"/>
      <c r="AK207" s="44"/>
      <c r="AL207" s="43"/>
      <c r="AM207" s="38"/>
      <c r="AN207" s="44"/>
      <c r="AO207" s="43">
        <f t="shared" si="184"/>
        <v>0</v>
      </c>
      <c r="AP207" s="38">
        <f t="shared" si="220"/>
        <v>0</v>
      </c>
      <c r="AQ207" s="44"/>
      <c r="AR207" s="43"/>
      <c r="AS207" s="38"/>
      <c r="AT207" s="44"/>
      <c r="AU207" s="43"/>
      <c r="AV207" s="38"/>
      <c r="AW207" s="44"/>
      <c r="AX207" s="43"/>
      <c r="AY207" s="38"/>
      <c r="AZ207" s="44"/>
      <c r="BA207" s="43"/>
      <c r="BB207" s="38"/>
      <c r="BC207" s="44"/>
      <c r="BD207" s="43"/>
      <c r="BE207" s="38"/>
      <c r="BF207" s="44"/>
      <c r="BG207" s="43"/>
      <c r="BH207" s="38"/>
      <c r="BI207" s="44"/>
      <c r="BJ207" s="43"/>
      <c r="BK207" s="38"/>
      <c r="BL207" s="44"/>
      <c r="BM207" s="43"/>
      <c r="BN207" s="38"/>
      <c r="BO207" s="44"/>
      <c r="BP207" s="43"/>
      <c r="BQ207" s="38"/>
      <c r="BR207" s="44"/>
      <c r="BS207" s="43"/>
      <c r="BT207" s="38"/>
      <c r="BU207" s="44"/>
      <c r="BV207" s="43"/>
      <c r="BW207" s="38"/>
      <c r="BX207" s="44"/>
      <c r="BY207" s="43"/>
      <c r="BZ207" s="38"/>
      <c r="CA207" s="44"/>
      <c r="CB207" s="43">
        <f t="shared" si="173"/>
        <v>0</v>
      </c>
      <c r="CC207" s="38">
        <f t="shared" si="173"/>
        <v>0</v>
      </c>
      <c r="CD207" s="44"/>
      <c r="CE207" s="43"/>
      <c r="CF207" s="38"/>
      <c r="CG207" s="44"/>
      <c r="CH207" s="43"/>
      <c r="CI207" s="38"/>
      <c r="CJ207" s="44"/>
      <c r="CK207" s="43"/>
      <c r="CL207" s="38"/>
      <c r="CM207" s="44"/>
      <c r="CN207" s="43"/>
      <c r="CO207" s="38"/>
      <c r="CP207" s="44"/>
      <c r="CQ207" s="43"/>
      <c r="CR207" s="38"/>
      <c r="CS207" s="44"/>
      <c r="CT207" s="43"/>
      <c r="CU207" s="38"/>
      <c r="CV207" s="44"/>
      <c r="CW207" s="43"/>
      <c r="CX207" s="38"/>
      <c r="CY207" s="44"/>
      <c r="CZ207" s="43"/>
      <c r="DA207" s="38"/>
      <c r="DB207" s="44"/>
      <c r="DC207" s="43"/>
      <c r="DD207" s="38"/>
      <c r="DE207" s="44"/>
      <c r="DF207" s="43"/>
      <c r="DG207" s="38"/>
      <c r="DH207" s="44"/>
      <c r="DI207" s="43"/>
      <c r="DJ207" s="38"/>
      <c r="DK207" s="44"/>
      <c r="DL207" s="43"/>
      <c r="DM207" s="38"/>
      <c r="DN207" s="44"/>
      <c r="DO207" s="43">
        <f t="shared" si="186"/>
        <v>0</v>
      </c>
      <c r="DP207" s="38">
        <f t="shared" si="221"/>
        <v>0</v>
      </c>
      <c r="DQ207" s="44"/>
    </row>
    <row r="208" spans="2:121" x14ac:dyDescent="0.25">
      <c r="B208" s="182"/>
      <c r="C208" s="174"/>
      <c r="D208" s="79" t="s">
        <v>61</v>
      </c>
      <c r="E208" s="33">
        <v>0</v>
      </c>
      <c r="F208" s="34">
        <v>0</v>
      </c>
      <c r="G208" s="36">
        <f>SUM(E208:F208)</f>
        <v>0</v>
      </c>
      <c r="H208" s="33">
        <v>0</v>
      </c>
      <c r="I208" s="34">
        <v>0</v>
      </c>
      <c r="J208" s="36">
        <f>SUM(H208:I208)</f>
        <v>0</v>
      </c>
      <c r="K208" s="33">
        <v>0</v>
      </c>
      <c r="L208" s="34">
        <v>0</v>
      </c>
      <c r="M208" s="36">
        <f>SUM(K208:L208)</f>
        <v>0</v>
      </c>
      <c r="N208" s="33">
        <v>0</v>
      </c>
      <c r="O208" s="34">
        <v>0</v>
      </c>
      <c r="P208" s="36">
        <f>SUM(N208:O208)</f>
        <v>0</v>
      </c>
      <c r="Q208" s="33">
        <v>0</v>
      </c>
      <c r="R208" s="34">
        <v>0</v>
      </c>
      <c r="S208" s="36">
        <f>SUM(Q208:R208)</f>
        <v>0</v>
      </c>
      <c r="T208" s="33">
        <v>0</v>
      </c>
      <c r="U208" s="34">
        <v>0</v>
      </c>
      <c r="V208" s="36">
        <f>SUM(T208:U208)</f>
        <v>0</v>
      </c>
      <c r="W208" s="33">
        <v>0</v>
      </c>
      <c r="X208" s="34">
        <v>0</v>
      </c>
      <c r="Y208" s="36">
        <f>SUM(W208:X208)</f>
        <v>0</v>
      </c>
      <c r="Z208" s="33">
        <v>0</v>
      </c>
      <c r="AA208" s="34">
        <v>0</v>
      </c>
      <c r="AB208" s="36">
        <f>SUM(Z208:AA208)</f>
        <v>0</v>
      </c>
      <c r="AC208" s="33">
        <v>0</v>
      </c>
      <c r="AD208" s="34">
        <v>0</v>
      </c>
      <c r="AE208" s="36">
        <f>SUM(AC208:AD208)</f>
        <v>0</v>
      </c>
      <c r="AF208" s="33">
        <v>0</v>
      </c>
      <c r="AG208" s="34">
        <v>0</v>
      </c>
      <c r="AH208" s="36">
        <f>SUM(AF208:AG208)</f>
        <v>0</v>
      </c>
      <c r="AI208" s="33">
        <v>0</v>
      </c>
      <c r="AJ208" s="34">
        <v>0</v>
      </c>
      <c r="AK208" s="36">
        <f>SUM(AI208:AJ208)</f>
        <v>0</v>
      </c>
      <c r="AL208" s="33">
        <v>0</v>
      </c>
      <c r="AM208" s="34">
        <v>0</v>
      </c>
      <c r="AN208" s="36">
        <f>SUM(AL208:AM208)</f>
        <v>0</v>
      </c>
      <c r="AO208" s="33">
        <f t="shared" si="184"/>
        <v>0</v>
      </c>
      <c r="AP208" s="34">
        <f t="shared" si="220"/>
        <v>0</v>
      </c>
      <c r="AQ208" s="36">
        <f>SUM(AO208:AP208)</f>
        <v>0</v>
      </c>
      <c r="AR208" s="33">
        <v>0</v>
      </c>
      <c r="AS208" s="34">
        <v>0</v>
      </c>
      <c r="AT208" s="36">
        <f>SUM(AR208:AS208)</f>
        <v>0</v>
      </c>
      <c r="AU208" s="33">
        <v>0</v>
      </c>
      <c r="AV208" s="34">
        <v>0</v>
      </c>
      <c r="AW208" s="36">
        <f>SUM(AU208:AV208)</f>
        <v>0</v>
      </c>
      <c r="AX208" s="33">
        <v>0</v>
      </c>
      <c r="AY208" s="34">
        <v>0</v>
      </c>
      <c r="AZ208" s="36">
        <f>SUM(AX208:AY208)</f>
        <v>0</v>
      </c>
      <c r="BA208" s="33">
        <v>0</v>
      </c>
      <c r="BB208" s="34">
        <v>0</v>
      </c>
      <c r="BC208" s="36">
        <f>SUM(BA208:BB208)</f>
        <v>0</v>
      </c>
      <c r="BD208" s="33">
        <v>0</v>
      </c>
      <c r="BE208" s="34">
        <v>0</v>
      </c>
      <c r="BF208" s="36">
        <f>SUM(BD208:BE208)</f>
        <v>0</v>
      </c>
      <c r="BG208" s="33">
        <v>0</v>
      </c>
      <c r="BH208" s="34">
        <v>0</v>
      </c>
      <c r="BI208" s="36">
        <f>SUM(BG208:BH208)</f>
        <v>0</v>
      </c>
      <c r="BJ208" s="33">
        <v>0</v>
      </c>
      <c r="BK208" s="34">
        <v>0</v>
      </c>
      <c r="BL208" s="36">
        <f>SUM(BJ208:BK208)</f>
        <v>0</v>
      </c>
      <c r="BM208" s="33">
        <v>0</v>
      </c>
      <c r="BN208" s="34">
        <v>0</v>
      </c>
      <c r="BO208" s="36">
        <f>SUM(BM208:BN208)</f>
        <v>0</v>
      </c>
      <c r="BP208" s="33">
        <v>0</v>
      </c>
      <c r="BQ208" s="34">
        <v>0</v>
      </c>
      <c r="BR208" s="36">
        <f>SUM(BP208:BQ208)</f>
        <v>0</v>
      </c>
      <c r="BS208" s="33">
        <v>0</v>
      </c>
      <c r="BT208" s="34">
        <v>0</v>
      </c>
      <c r="BU208" s="36">
        <f>SUM(BS208:BT208)</f>
        <v>0</v>
      </c>
      <c r="BV208" s="33">
        <v>0</v>
      </c>
      <c r="BW208" s="34">
        <v>0</v>
      </c>
      <c r="BX208" s="36">
        <f>SUM(BV208:BW208)</f>
        <v>0</v>
      </c>
      <c r="BY208" s="33">
        <v>0</v>
      </c>
      <c r="BZ208" s="34">
        <v>0</v>
      </c>
      <c r="CA208" s="36">
        <f>SUM(BY208:BZ208)</f>
        <v>0</v>
      </c>
      <c r="CB208" s="33">
        <f t="shared" si="173"/>
        <v>0</v>
      </c>
      <c r="CC208" s="34">
        <f t="shared" si="173"/>
        <v>0</v>
      </c>
      <c r="CD208" s="36">
        <f>SUM(CB208:CC208)</f>
        <v>0</v>
      </c>
      <c r="CE208" s="33">
        <v>0</v>
      </c>
      <c r="CF208" s="34">
        <v>0</v>
      </c>
      <c r="CG208" s="36">
        <f>SUM(CE208,CF208)</f>
        <v>0</v>
      </c>
      <c r="CH208" s="33">
        <v>0</v>
      </c>
      <c r="CI208" s="34">
        <v>0</v>
      </c>
      <c r="CJ208" s="36">
        <f>SUM(CH208:CI208)</f>
        <v>0</v>
      </c>
      <c r="CK208" s="33">
        <v>0</v>
      </c>
      <c r="CL208" s="34">
        <v>0</v>
      </c>
      <c r="CM208" s="36">
        <f t="array" ref="CM208">(CK208:CL208)</f>
        <v>0</v>
      </c>
      <c r="CN208" s="33">
        <f t="array" ref="CN208">(CL208:CM208)</f>
        <v>0</v>
      </c>
      <c r="CO208" s="34">
        <v>0</v>
      </c>
      <c r="CP208" s="36">
        <f>(CN208+CO208)</f>
        <v>0</v>
      </c>
      <c r="CQ208" s="33">
        <v>0</v>
      </c>
      <c r="CR208" s="34">
        <v>0</v>
      </c>
      <c r="CS208" s="36">
        <f>SUM(CQ208:CR208)</f>
        <v>0</v>
      </c>
      <c r="CT208" s="33"/>
      <c r="CU208" s="34"/>
      <c r="CV208" s="36"/>
      <c r="CW208" s="33"/>
      <c r="CX208" s="34"/>
      <c r="CY208" s="36"/>
      <c r="CZ208" s="33"/>
      <c r="DA208" s="34"/>
      <c r="DB208" s="36"/>
      <c r="DC208" s="33"/>
      <c r="DD208" s="34"/>
      <c r="DE208" s="36"/>
      <c r="DF208" s="33"/>
      <c r="DG208" s="34"/>
      <c r="DH208" s="36"/>
      <c r="DI208" s="33"/>
      <c r="DJ208" s="34"/>
      <c r="DK208" s="36"/>
      <c r="DL208" s="33"/>
      <c r="DM208" s="34"/>
      <c r="DN208" s="36"/>
      <c r="DO208" s="33">
        <f t="shared" si="186"/>
        <v>0</v>
      </c>
      <c r="DP208" s="34">
        <f t="shared" si="221"/>
        <v>0</v>
      </c>
      <c r="DQ208" s="36">
        <f>SUM(DO208:DP208)</f>
        <v>0</v>
      </c>
    </row>
    <row r="209" spans="2:121" x14ac:dyDescent="0.25">
      <c r="B209" s="182"/>
      <c r="C209" s="174"/>
      <c r="D209" s="80" t="s">
        <v>62</v>
      </c>
      <c r="E209" s="46">
        <f>E208</f>
        <v>0</v>
      </c>
      <c r="F209" s="47">
        <f>F208</f>
        <v>0</v>
      </c>
      <c r="G209" s="53">
        <f>SUM(E209:F209)</f>
        <v>0</v>
      </c>
      <c r="H209" s="46">
        <f>H208</f>
        <v>0</v>
      </c>
      <c r="I209" s="47">
        <f>I208</f>
        <v>0</v>
      </c>
      <c r="J209" s="53">
        <f>SUM(H209:I209)</f>
        <v>0</v>
      </c>
      <c r="K209" s="46">
        <f>K208</f>
        <v>0</v>
      </c>
      <c r="L209" s="47">
        <f>L208</f>
        <v>0</v>
      </c>
      <c r="M209" s="53">
        <f>SUM(K209:L209)</f>
        <v>0</v>
      </c>
      <c r="N209" s="46">
        <f>N208</f>
        <v>0</v>
      </c>
      <c r="O209" s="47">
        <f>O208</f>
        <v>0</v>
      </c>
      <c r="P209" s="53">
        <f>SUM(N209:O209)</f>
        <v>0</v>
      </c>
      <c r="Q209" s="46">
        <f>Q208</f>
        <v>0</v>
      </c>
      <c r="R209" s="47">
        <f>R208</f>
        <v>0</v>
      </c>
      <c r="S209" s="53">
        <f>SUM(Q209:R209)</f>
        <v>0</v>
      </c>
      <c r="T209" s="46">
        <f>T208</f>
        <v>0</v>
      </c>
      <c r="U209" s="47">
        <f>U208</f>
        <v>0</v>
      </c>
      <c r="V209" s="53">
        <f>SUM(T209:U209)</f>
        <v>0</v>
      </c>
      <c r="W209" s="46">
        <f>W208</f>
        <v>0</v>
      </c>
      <c r="X209" s="47">
        <f>X208</f>
        <v>0</v>
      </c>
      <c r="Y209" s="53">
        <f>SUM(W209:X209)</f>
        <v>0</v>
      </c>
      <c r="Z209" s="46">
        <f>Z208</f>
        <v>0</v>
      </c>
      <c r="AA209" s="47">
        <f>AA208</f>
        <v>0</v>
      </c>
      <c r="AB209" s="53">
        <f>SUM(Z209:AA209)</f>
        <v>0</v>
      </c>
      <c r="AC209" s="46">
        <f>AC208</f>
        <v>0</v>
      </c>
      <c r="AD209" s="47">
        <f>AD208</f>
        <v>0</v>
      </c>
      <c r="AE209" s="53">
        <f>SUM(AC209:AD209)</f>
        <v>0</v>
      </c>
      <c r="AF209" s="46">
        <f>AF208</f>
        <v>0</v>
      </c>
      <c r="AG209" s="47">
        <f>AG208</f>
        <v>0</v>
      </c>
      <c r="AH209" s="53">
        <f>SUM(AF209:AG209)</f>
        <v>0</v>
      </c>
      <c r="AI209" s="46">
        <f>AI208</f>
        <v>0</v>
      </c>
      <c r="AJ209" s="47">
        <f>AJ208</f>
        <v>0</v>
      </c>
      <c r="AK209" s="53">
        <f>SUM(AI209:AJ209)</f>
        <v>0</v>
      </c>
      <c r="AL209" s="46">
        <f>AL208</f>
        <v>0</v>
      </c>
      <c r="AM209" s="47">
        <f>AM208</f>
        <v>0</v>
      </c>
      <c r="AN209" s="53">
        <f>SUM(AL209:AM209)</f>
        <v>0</v>
      </c>
      <c r="AO209" s="46">
        <f t="shared" si="184"/>
        <v>0</v>
      </c>
      <c r="AP209" s="47">
        <f t="shared" si="220"/>
        <v>0</v>
      </c>
      <c r="AQ209" s="53">
        <f>SUM(AO209:AP209)</f>
        <v>0</v>
      </c>
      <c r="AR209" s="46">
        <f>AR208</f>
        <v>0</v>
      </c>
      <c r="AS209" s="47">
        <f>AS208</f>
        <v>0</v>
      </c>
      <c r="AT209" s="53">
        <f>SUM(AR209:AS209)</f>
        <v>0</v>
      </c>
      <c r="AU209" s="46">
        <f>AU208</f>
        <v>0</v>
      </c>
      <c r="AV209" s="47">
        <f>AV208</f>
        <v>0</v>
      </c>
      <c r="AW209" s="53">
        <f>SUM(AU209:AV209)</f>
        <v>0</v>
      </c>
      <c r="AX209" s="46">
        <f>AX208</f>
        <v>0</v>
      </c>
      <c r="AY209" s="47">
        <f>AY208</f>
        <v>0</v>
      </c>
      <c r="AZ209" s="53">
        <f>SUM(AX209:AY209)</f>
        <v>0</v>
      </c>
      <c r="BA209" s="46">
        <f>BA208</f>
        <v>0</v>
      </c>
      <c r="BB209" s="47">
        <f>BB208</f>
        <v>0</v>
      </c>
      <c r="BC209" s="53">
        <f>SUM(BA209:BB209)</f>
        <v>0</v>
      </c>
      <c r="BD209" s="46">
        <f>BD208</f>
        <v>0</v>
      </c>
      <c r="BE209" s="47">
        <f>BE208</f>
        <v>0</v>
      </c>
      <c r="BF209" s="53">
        <f>SUM(BD209:BE209)</f>
        <v>0</v>
      </c>
      <c r="BG209" s="46">
        <f>BG208</f>
        <v>0</v>
      </c>
      <c r="BH209" s="47">
        <f>BH208</f>
        <v>0</v>
      </c>
      <c r="BI209" s="53">
        <f>SUM(BG209:BH209)</f>
        <v>0</v>
      </c>
      <c r="BJ209" s="46">
        <f>BJ208</f>
        <v>0</v>
      </c>
      <c r="BK209" s="47">
        <f>BK208</f>
        <v>0</v>
      </c>
      <c r="BL209" s="53">
        <f>SUM(BJ209:BK209)</f>
        <v>0</v>
      </c>
      <c r="BM209" s="46">
        <f>BM208</f>
        <v>0</v>
      </c>
      <c r="BN209" s="47">
        <f>BN208</f>
        <v>0</v>
      </c>
      <c r="BO209" s="53">
        <f>SUM(BM209:BN209)</f>
        <v>0</v>
      </c>
      <c r="BP209" s="46">
        <f>BP208</f>
        <v>0</v>
      </c>
      <c r="BQ209" s="47">
        <f>BQ208</f>
        <v>0</v>
      </c>
      <c r="BR209" s="53">
        <f>SUM(BP209:BQ209)</f>
        <v>0</v>
      </c>
      <c r="BS209" s="46">
        <f>BS208</f>
        <v>0</v>
      </c>
      <c r="BT209" s="47">
        <f>BT208</f>
        <v>0</v>
      </c>
      <c r="BU209" s="53">
        <f>SUM(BS209:BT209)</f>
        <v>0</v>
      </c>
      <c r="BV209" s="46">
        <f>BV208</f>
        <v>0</v>
      </c>
      <c r="BW209" s="47">
        <f>BW208</f>
        <v>0</v>
      </c>
      <c r="BX209" s="53">
        <f>SUM(BV209:BW209)</f>
        <v>0</v>
      </c>
      <c r="BY209" s="46">
        <f>BY208</f>
        <v>0</v>
      </c>
      <c r="BZ209" s="47">
        <f>BZ208</f>
        <v>0</v>
      </c>
      <c r="CA209" s="53">
        <f>SUM(BY209:BZ209)</f>
        <v>0</v>
      </c>
      <c r="CB209" s="46">
        <f t="shared" si="173"/>
        <v>0</v>
      </c>
      <c r="CC209" s="47">
        <f t="shared" si="173"/>
        <v>0</v>
      </c>
      <c r="CD209" s="53">
        <f>SUM(CB209:CC209)</f>
        <v>0</v>
      </c>
      <c r="CE209" s="46">
        <f>CE208</f>
        <v>0</v>
      </c>
      <c r="CF209" s="47">
        <f>CF208</f>
        <v>0</v>
      </c>
      <c r="CG209" s="53">
        <f>SUM(CE209:CF209)</f>
        <v>0</v>
      </c>
      <c r="CH209" s="46">
        <f>CH208</f>
        <v>0</v>
      </c>
      <c r="CI209" s="47">
        <f>CI208</f>
        <v>0</v>
      </c>
      <c r="CJ209" s="53">
        <f>SUM(CH209:CI209)</f>
        <v>0</v>
      </c>
      <c r="CK209" s="46">
        <f>CK208</f>
        <v>0</v>
      </c>
      <c r="CL209" s="47">
        <f>CL208</f>
        <v>0</v>
      </c>
      <c r="CM209" s="53">
        <f>SUM(CK209:CL209)</f>
        <v>0</v>
      </c>
      <c r="CN209" s="46">
        <f>CN208</f>
        <v>0</v>
      </c>
      <c r="CO209" s="47">
        <f>CO208</f>
        <v>0</v>
      </c>
      <c r="CP209" s="53">
        <f>SUM(CN209:CO209)</f>
        <v>0</v>
      </c>
      <c r="CQ209" s="46">
        <f>CQ208</f>
        <v>0</v>
      </c>
      <c r="CR209" s="47">
        <f>CR208</f>
        <v>0</v>
      </c>
      <c r="CS209" s="53">
        <f>SUM(CQ209:CR209)</f>
        <v>0</v>
      </c>
      <c r="CT209" s="46">
        <f>CT208</f>
        <v>0</v>
      </c>
      <c r="CU209" s="47">
        <f>CU208</f>
        <v>0</v>
      </c>
      <c r="CV209" s="53">
        <f>SUM(CT209:CU209)</f>
        <v>0</v>
      </c>
      <c r="CW209" s="46">
        <f>CW208</f>
        <v>0</v>
      </c>
      <c r="CX209" s="47">
        <f>CX208</f>
        <v>0</v>
      </c>
      <c r="CY209" s="53">
        <f>SUM(CW209:CX209)</f>
        <v>0</v>
      </c>
      <c r="CZ209" s="46">
        <f>CZ208</f>
        <v>0</v>
      </c>
      <c r="DA209" s="47">
        <f>DA208</f>
        <v>0</v>
      </c>
      <c r="DB209" s="53">
        <f>SUM(CZ209:DA209)</f>
        <v>0</v>
      </c>
      <c r="DC209" s="46">
        <f>DC208</f>
        <v>0</v>
      </c>
      <c r="DD209" s="47">
        <f>DD208</f>
        <v>0</v>
      </c>
      <c r="DE209" s="53">
        <f>SUM(DC209:DD209)</f>
        <v>0</v>
      </c>
      <c r="DF209" s="46">
        <f>DF208</f>
        <v>0</v>
      </c>
      <c r="DG209" s="47">
        <f>DG208</f>
        <v>0</v>
      </c>
      <c r="DH209" s="53">
        <f>SUM(DF209:DG209)</f>
        <v>0</v>
      </c>
      <c r="DI209" s="46">
        <f>DI208</f>
        <v>0</v>
      </c>
      <c r="DJ209" s="47">
        <f>DJ208</f>
        <v>0</v>
      </c>
      <c r="DK209" s="53">
        <f>SUM(DI209:DJ209)</f>
        <v>0</v>
      </c>
      <c r="DL209" s="46">
        <f>DL208</f>
        <v>0</v>
      </c>
      <c r="DM209" s="47">
        <f>DM208</f>
        <v>0</v>
      </c>
      <c r="DN209" s="53">
        <f>SUM(DL209:DM209)</f>
        <v>0</v>
      </c>
      <c r="DO209" s="46">
        <f t="shared" si="186"/>
        <v>0</v>
      </c>
      <c r="DP209" s="47">
        <f t="shared" si="221"/>
        <v>0</v>
      </c>
      <c r="DQ209" s="53">
        <f>SUM(DO209:DP209)</f>
        <v>0</v>
      </c>
    </row>
    <row r="210" spans="2:121" s="85" customFormat="1" ht="19.5" thickBot="1" x14ac:dyDescent="0.35">
      <c r="B210" s="182"/>
      <c r="C210" s="175"/>
      <c r="D210" s="84" t="s">
        <v>80</v>
      </c>
      <c r="E210" s="49">
        <f t="shared" ref="E210:AN210" si="245">+E206+E199+E209</f>
        <v>0</v>
      </c>
      <c r="F210" s="50">
        <f t="shared" si="245"/>
        <v>129.19847328244373</v>
      </c>
      <c r="G210" s="51">
        <f t="shared" si="245"/>
        <v>129.19847328244373</v>
      </c>
      <c r="H210" s="49">
        <f t="shared" si="245"/>
        <v>0</v>
      </c>
      <c r="I210" s="50">
        <f t="shared" si="245"/>
        <v>305.83969465649091</v>
      </c>
      <c r="J210" s="51">
        <f t="shared" si="245"/>
        <v>305.83969465649091</v>
      </c>
      <c r="K210" s="49">
        <f t="shared" si="245"/>
        <v>0</v>
      </c>
      <c r="L210" s="50">
        <f t="shared" si="245"/>
        <v>0</v>
      </c>
      <c r="M210" s="51">
        <f t="shared" si="245"/>
        <v>0</v>
      </c>
      <c r="N210" s="49">
        <f t="shared" si="245"/>
        <v>0</v>
      </c>
      <c r="O210" s="50">
        <f t="shared" si="245"/>
        <v>297.32824427481142</v>
      </c>
      <c r="P210" s="51">
        <f t="shared" si="245"/>
        <v>297.32824427481142</v>
      </c>
      <c r="Q210" s="49">
        <f t="shared" si="245"/>
        <v>0</v>
      </c>
      <c r="R210" s="50">
        <f t="shared" si="245"/>
        <v>414.50381679389631</v>
      </c>
      <c r="S210" s="51">
        <f t="shared" si="245"/>
        <v>414.50381679389631</v>
      </c>
      <c r="T210" s="49">
        <f t="shared" si="245"/>
        <v>0</v>
      </c>
      <c r="U210" s="50">
        <f t="shared" si="245"/>
        <v>288.54961832061286</v>
      </c>
      <c r="V210" s="51">
        <f t="shared" si="245"/>
        <v>288.54961832061286</v>
      </c>
      <c r="W210" s="49">
        <f t="shared" si="245"/>
        <v>0</v>
      </c>
      <c r="X210" s="50">
        <f t="shared" si="245"/>
        <v>266.79389312977304</v>
      </c>
      <c r="Y210" s="51">
        <f t="shared" si="245"/>
        <v>266.79389312977304</v>
      </c>
      <c r="Z210" s="49">
        <f t="shared" si="245"/>
        <v>0</v>
      </c>
      <c r="AA210" s="50">
        <f t="shared" si="245"/>
        <v>519.08396946565279</v>
      </c>
      <c r="AB210" s="51">
        <f>+AB206+AB199+AB209</f>
        <v>519.08396946565279</v>
      </c>
      <c r="AC210" s="49">
        <f t="shared" si="245"/>
        <v>0</v>
      </c>
      <c r="AD210" s="50">
        <f t="shared" si="245"/>
        <v>471.37404580153031</v>
      </c>
      <c r="AE210" s="51">
        <f t="shared" si="245"/>
        <v>471.37404580153031</v>
      </c>
      <c r="AF210" s="49">
        <f t="shared" si="245"/>
        <v>0</v>
      </c>
      <c r="AG210" s="50">
        <f t="shared" si="245"/>
        <v>298.09160305343732</v>
      </c>
      <c r="AH210" s="51">
        <f t="shared" si="245"/>
        <v>298.09160305343732</v>
      </c>
      <c r="AI210" s="49">
        <f t="shared" si="245"/>
        <v>0</v>
      </c>
      <c r="AJ210" s="50">
        <f t="shared" si="245"/>
        <v>185.49618320610827</v>
      </c>
      <c r="AK210" s="51">
        <f t="shared" si="245"/>
        <v>185.49618320610827</v>
      </c>
      <c r="AL210" s="49">
        <f t="shared" si="245"/>
        <v>0</v>
      </c>
      <c r="AM210" s="50">
        <f t="shared" si="245"/>
        <v>363.58778625954466</v>
      </c>
      <c r="AN210" s="51">
        <f t="shared" si="245"/>
        <v>363.58778625954466</v>
      </c>
      <c r="AO210" s="49">
        <f t="shared" si="184"/>
        <v>0</v>
      </c>
      <c r="AP210" s="50">
        <f t="shared" si="220"/>
        <v>3539.8473282443015</v>
      </c>
      <c r="AQ210" s="51">
        <f>+AQ206+AQ199+AQ209</f>
        <v>3539.8473282443015</v>
      </c>
      <c r="AR210" s="49">
        <f t="shared" ref="AR210:CA210" si="246">+AR206+AR199+AR209</f>
        <v>257.63358779999999</v>
      </c>
      <c r="AS210" s="50">
        <f t="shared" si="246"/>
        <v>0</v>
      </c>
      <c r="AT210" s="51">
        <f t="shared" si="246"/>
        <v>257.63358779999999</v>
      </c>
      <c r="AU210" s="49">
        <f t="shared" si="246"/>
        <v>0</v>
      </c>
      <c r="AV210" s="50">
        <f t="shared" si="246"/>
        <v>495.41984730000001</v>
      </c>
      <c r="AW210" s="51">
        <f t="shared" si="246"/>
        <v>495.41984730000001</v>
      </c>
      <c r="AX210" s="49">
        <f t="shared" si="246"/>
        <v>0</v>
      </c>
      <c r="AY210" s="50">
        <f t="shared" si="246"/>
        <v>275.95419850000002</v>
      </c>
      <c r="AZ210" s="51">
        <f t="shared" si="246"/>
        <v>275.95419850000002</v>
      </c>
      <c r="BA210" s="49">
        <f t="shared" si="246"/>
        <v>0</v>
      </c>
      <c r="BB210" s="50">
        <f t="shared" si="246"/>
        <v>567.17557250000004</v>
      </c>
      <c r="BC210" s="51">
        <f t="shared" si="246"/>
        <v>567.17557250000004</v>
      </c>
      <c r="BD210" s="49">
        <f t="shared" si="246"/>
        <v>0</v>
      </c>
      <c r="BE210" s="50">
        <f t="shared" si="246"/>
        <v>459.51526719999998</v>
      </c>
      <c r="BF210" s="51">
        <f t="shared" si="246"/>
        <v>459.51526719999998</v>
      </c>
      <c r="BG210" s="49">
        <f t="shared" si="246"/>
        <v>0</v>
      </c>
      <c r="BH210" s="50">
        <f t="shared" si="246"/>
        <v>332.06106870000002</v>
      </c>
      <c r="BI210" s="51">
        <f t="shared" si="246"/>
        <v>332.06106870000002</v>
      </c>
      <c r="BJ210" s="49">
        <f t="shared" si="246"/>
        <v>0</v>
      </c>
      <c r="BK210" s="50">
        <f t="shared" si="246"/>
        <v>483.5114504</v>
      </c>
      <c r="BL210" s="51">
        <f t="shared" si="246"/>
        <v>483.5114504</v>
      </c>
      <c r="BM210" s="49">
        <f t="shared" si="246"/>
        <v>0</v>
      </c>
      <c r="BN210" s="50">
        <f t="shared" si="246"/>
        <v>458.75190839999999</v>
      </c>
      <c r="BO210" s="51">
        <f t="shared" si="246"/>
        <v>458.75190839999999</v>
      </c>
      <c r="BP210" s="49">
        <f t="shared" si="246"/>
        <v>0</v>
      </c>
      <c r="BQ210" s="50">
        <f t="shared" si="246"/>
        <v>522.67175569999995</v>
      </c>
      <c r="BR210" s="51">
        <f t="shared" si="246"/>
        <v>522.67175569999995</v>
      </c>
      <c r="BS210" s="49">
        <f t="shared" si="246"/>
        <v>0</v>
      </c>
      <c r="BT210" s="50">
        <f t="shared" si="246"/>
        <v>457.25190839999999</v>
      </c>
      <c r="BU210" s="51">
        <f t="shared" si="246"/>
        <v>457.25190839999999</v>
      </c>
      <c r="BV210" s="49">
        <f t="shared" si="246"/>
        <v>0</v>
      </c>
      <c r="BW210" s="50">
        <f t="shared" si="246"/>
        <v>225.57251909999999</v>
      </c>
      <c r="BX210" s="51">
        <f t="shared" si="246"/>
        <v>225.57251909999999</v>
      </c>
      <c r="BY210" s="49">
        <f t="shared" si="246"/>
        <v>0</v>
      </c>
      <c r="BZ210" s="50">
        <f t="shared" si="246"/>
        <v>121.7557252</v>
      </c>
      <c r="CA210" s="51">
        <f t="shared" si="246"/>
        <v>121.7557252</v>
      </c>
      <c r="CB210" s="49">
        <f t="shared" si="173"/>
        <v>257.63358779999999</v>
      </c>
      <c r="CC210" s="50">
        <f t="shared" si="173"/>
        <v>4399.6412213999993</v>
      </c>
      <c r="CD210" s="51">
        <f>+CD206+CD199+CD209</f>
        <v>4657.2748091999993</v>
      </c>
      <c r="CE210" s="49">
        <f t="shared" ref="CE210:DN210" si="247">+CE206+CE199+CE209</f>
        <v>0</v>
      </c>
      <c r="CF210" s="50">
        <f t="shared" si="247"/>
        <v>290.4580153</v>
      </c>
      <c r="CG210" s="51">
        <f t="shared" si="247"/>
        <v>290.4580153</v>
      </c>
      <c r="CH210" s="49">
        <f t="shared" si="247"/>
        <v>0</v>
      </c>
      <c r="CI210" s="50">
        <f t="shared" si="247"/>
        <v>463.86641220000001</v>
      </c>
      <c r="CJ210" s="51">
        <f t="shared" si="247"/>
        <v>463.86641220000001</v>
      </c>
      <c r="CK210" s="49">
        <f t="shared" si="247"/>
        <v>0</v>
      </c>
      <c r="CL210" s="50">
        <f t="shared" si="247"/>
        <v>398.17938930000003</v>
      </c>
      <c r="CM210" s="51">
        <f t="shared" si="247"/>
        <v>398.17938930000003</v>
      </c>
      <c r="CN210" s="49">
        <f t="shared" si="247"/>
        <v>0</v>
      </c>
      <c r="CO210" s="50">
        <f t="shared" si="247"/>
        <v>571.04198469999994</v>
      </c>
      <c r="CP210" s="51">
        <f t="shared" si="247"/>
        <v>571.04198469999994</v>
      </c>
      <c r="CQ210" s="49">
        <f t="shared" si="247"/>
        <v>0</v>
      </c>
      <c r="CR210" s="50">
        <f t="shared" si="247"/>
        <v>235.49618319999999</v>
      </c>
      <c r="CS210" s="51">
        <f t="shared" si="247"/>
        <v>235.49618319999999</v>
      </c>
      <c r="CT210" s="49">
        <f t="shared" si="247"/>
        <v>0</v>
      </c>
      <c r="CU210" s="50">
        <f t="shared" si="247"/>
        <v>0</v>
      </c>
      <c r="CV210" s="51">
        <f t="shared" si="247"/>
        <v>0</v>
      </c>
      <c r="CW210" s="49">
        <f t="shared" si="247"/>
        <v>0</v>
      </c>
      <c r="CX210" s="50">
        <f t="shared" si="247"/>
        <v>0</v>
      </c>
      <c r="CY210" s="51">
        <f t="shared" si="247"/>
        <v>0</v>
      </c>
      <c r="CZ210" s="49">
        <f t="shared" si="247"/>
        <v>0</v>
      </c>
      <c r="DA210" s="50">
        <f t="shared" si="247"/>
        <v>0</v>
      </c>
      <c r="DB210" s="51">
        <f t="shared" si="247"/>
        <v>0</v>
      </c>
      <c r="DC210" s="49">
        <f t="shared" si="247"/>
        <v>0</v>
      </c>
      <c r="DD210" s="50">
        <f t="shared" si="247"/>
        <v>0</v>
      </c>
      <c r="DE210" s="51">
        <f t="shared" si="247"/>
        <v>0</v>
      </c>
      <c r="DF210" s="49">
        <f t="shared" si="247"/>
        <v>0</v>
      </c>
      <c r="DG210" s="50">
        <f t="shared" si="247"/>
        <v>0</v>
      </c>
      <c r="DH210" s="51">
        <f t="shared" si="247"/>
        <v>0</v>
      </c>
      <c r="DI210" s="49">
        <f t="shared" si="247"/>
        <v>0</v>
      </c>
      <c r="DJ210" s="50">
        <f t="shared" si="247"/>
        <v>0</v>
      </c>
      <c r="DK210" s="51">
        <f t="shared" si="247"/>
        <v>0</v>
      </c>
      <c r="DL210" s="49">
        <f t="shared" si="247"/>
        <v>0</v>
      </c>
      <c r="DM210" s="50">
        <f t="shared" si="247"/>
        <v>0</v>
      </c>
      <c r="DN210" s="51">
        <f t="shared" si="247"/>
        <v>0</v>
      </c>
      <c r="DO210" s="49">
        <f t="shared" si="186"/>
        <v>0</v>
      </c>
      <c r="DP210" s="50">
        <f t="shared" si="221"/>
        <v>1959.0419846999998</v>
      </c>
      <c r="DQ210" s="51">
        <f>+DQ206+DQ199+DQ209</f>
        <v>1959.0419846999998</v>
      </c>
    </row>
    <row r="211" spans="2:121" x14ac:dyDescent="0.25">
      <c r="B211" s="182"/>
      <c r="C211" s="173" t="s">
        <v>39</v>
      </c>
      <c r="D211" s="91" t="s">
        <v>48</v>
      </c>
      <c r="E211" s="62"/>
      <c r="F211" s="45"/>
      <c r="G211" s="61"/>
      <c r="H211" s="62"/>
      <c r="I211" s="45"/>
      <c r="J211" s="61"/>
      <c r="K211" s="62"/>
      <c r="L211" s="45"/>
      <c r="M211" s="61"/>
      <c r="N211" s="62"/>
      <c r="O211" s="45"/>
      <c r="P211" s="61"/>
      <c r="Q211" s="62"/>
      <c r="R211" s="45"/>
      <c r="S211" s="61"/>
      <c r="T211" s="62"/>
      <c r="U211" s="45"/>
      <c r="V211" s="61"/>
      <c r="W211" s="62"/>
      <c r="X211" s="45"/>
      <c r="Y211" s="61"/>
      <c r="Z211" s="62"/>
      <c r="AA211" s="45"/>
      <c r="AB211" s="61"/>
      <c r="AC211" s="62"/>
      <c r="AD211" s="45"/>
      <c r="AE211" s="61"/>
      <c r="AF211" s="62"/>
      <c r="AG211" s="45"/>
      <c r="AH211" s="61"/>
      <c r="AI211" s="62"/>
      <c r="AJ211" s="45"/>
      <c r="AK211" s="61"/>
      <c r="AL211" s="62"/>
      <c r="AM211" s="45"/>
      <c r="AN211" s="61"/>
      <c r="AO211" s="62">
        <f t="shared" si="184"/>
        <v>0</v>
      </c>
      <c r="AP211" s="45">
        <f t="shared" si="220"/>
        <v>0</v>
      </c>
      <c r="AQ211" s="61">
        <f>SUM(AO211,AP211)</f>
        <v>0</v>
      </c>
      <c r="AR211" s="62"/>
      <c r="AS211" s="45"/>
      <c r="AT211" s="61">
        <f>SUM(AR211,AS211)</f>
        <v>0</v>
      </c>
      <c r="AU211" s="62"/>
      <c r="AV211" s="45"/>
      <c r="AW211" s="61">
        <f>SUM(AU211,AV211)</f>
        <v>0</v>
      </c>
      <c r="AX211" s="62"/>
      <c r="AY211" s="45"/>
      <c r="AZ211" s="61">
        <f>SUM(AX211,AY211)</f>
        <v>0</v>
      </c>
      <c r="BA211" s="62"/>
      <c r="BB211" s="45"/>
      <c r="BC211" s="61">
        <f>SUM(BA211,BB211)</f>
        <v>0</v>
      </c>
      <c r="BD211" s="62"/>
      <c r="BE211" s="45"/>
      <c r="BF211" s="61">
        <f>SUM(BD211,BE211)</f>
        <v>0</v>
      </c>
      <c r="BG211" s="62"/>
      <c r="BH211" s="45"/>
      <c r="BI211" s="61">
        <f>SUM(BG211,BH211)</f>
        <v>0</v>
      </c>
      <c r="BJ211" s="62"/>
      <c r="BK211" s="45"/>
      <c r="BL211" s="61">
        <f>SUM(BJ211,BK211)</f>
        <v>0</v>
      </c>
      <c r="BM211" s="62"/>
      <c r="BN211" s="45"/>
      <c r="BO211" s="61">
        <f>SUM(BM211,BN211)</f>
        <v>0</v>
      </c>
      <c r="BP211" s="62"/>
      <c r="BQ211" s="45"/>
      <c r="BR211" s="61">
        <f>SUM(BP211,BQ211)</f>
        <v>0</v>
      </c>
      <c r="BS211" s="62"/>
      <c r="BT211" s="45"/>
      <c r="BU211" s="61">
        <f>SUM(BS211,BT211)</f>
        <v>0</v>
      </c>
      <c r="BV211" s="62"/>
      <c r="BW211" s="45"/>
      <c r="BX211" s="61">
        <f>SUM(BV211,BW211)</f>
        <v>0</v>
      </c>
      <c r="BY211" s="62"/>
      <c r="BZ211" s="45"/>
      <c r="CA211" s="61">
        <f>SUM(BY211,BZ211)</f>
        <v>0</v>
      </c>
      <c r="CB211" s="62">
        <f t="shared" si="173"/>
        <v>0</v>
      </c>
      <c r="CC211" s="45">
        <f t="shared" si="173"/>
        <v>0</v>
      </c>
      <c r="CD211" s="61">
        <f>SUM(CB211,CC211)</f>
        <v>0</v>
      </c>
      <c r="CE211" s="62"/>
      <c r="CF211" s="45"/>
      <c r="CG211" s="61"/>
      <c r="CH211" s="62"/>
      <c r="CI211" s="45"/>
      <c r="CJ211" s="61"/>
      <c r="CK211" s="62"/>
      <c r="CL211" s="45"/>
      <c r="CM211" s="61"/>
      <c r="CN211" s="62"/>
      <c r="CO211" s="45"/>
      <c r="CP211" s="61"/>
      <c r="CQ211" s="62"/>
      <c r="CR211" s="45"/>
      <c r="CS211" s="61"/>
      <c r="CT211" s="62"/>
      <c r="CU211" s="45"/>
      <c r="CV211" s="61"/>
      <c r="CW211" s="62"/>
      <c r="CX211" s="45"/>
      <c r="CY211" s="61"/>
      <c r="CZ211" s="62"/>
      <c r="DA211" s="45"/>
      <c r="DB211" s="61"/>
      <c r="DC211" s="62"/>
      <c r="DD211" s="45"/>
      <c r="DE211" s="61"/>
      <c r="DF211" s="62"/>
      <c r="DG211" s="45"/>
      <c r="DH211" s="61"/>
      <c r="DI211" s="62"/>
      <c r="DJ211" s="45"/>
      <c r="DK211" s="61"/>
      <c r="DL211" s="62"/>
      <c r="DM211" s="45"/>
      <c r="DN211" s="61"/>
      <c r="DO211" s="62">
        <f t="shared" si="186"/>
        <v>0</v>
      </c>
      <c r="DP211" s="45">
        <f t="shared" si="221"/>
        <v>0</v>
      </c>
      <c r="DQ211" s="61">
        <f>SUM(DO211,DP211)</f>
        <v>0</v>
      </c>
    </row>
    <row r="212" spans="2:121" x14ac:dyDescent="0.25">
      <c r="B212" s="182"/>
      <c r="C212" s="174"/>
      <c r="D212" s="79" t="s">
        <v>49</v>
      </c>
      <c r="E212" s="33"/>
      <c r="F212" s="34"/>
      <c r="G212" s="36">
        <f t="shared" ref="G212:G214" si="248">SUM(E212:F212)</f>
        <v>0</v>
      </c>
      <c r="H212" s="33"/>
      <c r="I212" s="34"/>
      <c r="J212" s="36">
        <f>SUM(H213,I212)</f>
        <v>0</v>
      </c>
      <c r="K212" s="33"/>
      <c r="L212" s="34"/>
      <c r="M212" s="36">
        <f>SUM(K213,L212)</f>
        <v>0</v>
      </c>
      <c r="N212" s="33"/>
      <c r="O212" s="34"/>
      <c r="P212" s="36">
        <f>SUM(N213,O212)</f>
        <v>0</v>
      </c>
      <c r="Q212" s="33"/>
      <c r="R212" s="34"/>
      <c r="S212" s="36">
        <f>SUM(Q213,R212)</f>
        <v>0</v>
      </c>
      <c r="T212" s="33"/>
      <c r="U212" s="34"/>
      <c r="V212" s="36">
        <f>SUM(T213,U212)</f>
        <v>0</v>
      </c>
      <c r="W212" s="33"/>
      <c r="X212" s="34"/>
      <c r="Y212" s="36">
        <f>SUM(W213,X212)</f>
        <v>0</v>
      </c>
      <c r="Z212" s="33"/>
      <c r="AA212" s="34"/>
      <c r="AB212" s="36">
        <f>SUM(Z212:AA212)</f>
        <v>0</v>
      </c>
      <c r="AC212" s="33"/>
      <c r="AD212" s="34"/>
      <c r="AE212" s="36">
        <f>SUM(AC212:AD212)</f>
        <v>0</v>
      </c>
      <c r="AF212" s="33"/>
      <c r="AG212" s="34"/>
      <c r="AH212" s="36">
        <f>SUM(AF212,AG212)</f>
        <v>0</v>
      </c>
      <c r="AI212" s="33"/>
      <c r="AJ212" s="34"/>
      <c r="AK212" s="36">
        <f>SUM(AI212:AJ212)</f>
        <v>0</v>
      </c>
      <c r="AL212" s="33"/>
      <c r="AM212" s="34"/>
      <c r="AN212" s="36">
        <f>SUM(AL212:AM212)</f>
        <v>0</v>
      </c>
      <c r="AO212" s="33">
        <f t="shared" si="184"/>
        <v>0</v>
      </c>
      <c r="AP212" s="34">
        <f t="shared" si="220"/>
        <v>0</v>
      </c>
      <c r="AQ212" s="36">
        <f>SUM(AO212,AP212)</f>
        <v>0</v>
      </c>
      <c r="AR212" s="33"/>
      <c r="AS212" s="34"/>
      <c r="AT212" s="36">
        <f>SUM(AR212,AS212)</f>
        <v>0</v>
      </c>
      <c r="AU212" s="33"/>
      <c r="AV212" s="34"/>
      <c r="AW212" s="36">
        <f>SUM(AU212,AV212)</f>
        <v>0</v>
      </c>
      <c r="AX212" s="33"/>
      <c r="AY212" s="34"/>
      <c r="AZ212" s="36">
        <f>SUM(AX212,AY212)</f>
        <v>0</v>
      </c>
      <c r="BA212" s="33"/>
      <c r="BB212" s="34"/>
      <c r="BC212" s="36">
        <f>SUM(BA212,BB212)</f>
        <v>0</v>
      </c>
      <c r="BD212" s="33"/>
      <c r="BE212" s="34"/>
      <c r="BF212" s="36">
        <f>SUM(BD212,BE212)</f>
        <v>0</v>
      </c>
      <c r="BG212" s="33"/>
      <c r="BH212" s="34"/>
      <c r="BI212" s="36">
        <f>SUM(BG212,BH212)</f>
        <v>0</v>
      </c>
      <c r="BJ212" s="33"/>
      <c r="BK212" s="34"/>
      <c r="BL212" s="36">
        <f>SUM(BJ212,BK212)</f>
        <v>0</v>
      </c>
      <c r="BM212" s="33"/>
      <c r="BN212" s="34"/>
      <c r="BO212" s="36">
        <f>SUM(BM212,BN212)</f>
        <v>0</v>
      </c>
      <c r="BP212" s="33"/>
      <c r="BQ212" s="34"/>
      <c r="BR212" s="36">
        <f>SUM(BP212,BQ212)</f>
        <v>0</v>
      </c>
      <c r="BS212" s="33"/>
      <c r="BT212" s="34"/>
      <c r="BU212" s="36">
        <f>SUM(BS212,BT212)</f>
        <v>0</v>
      </c>
      <c r="BV212" s="33"/>
      <c r="BW212" s="34"/>
      <c r="BX212" s="36">
        <f>SUM(BV212,BW212)</f>
        <v>0</v>
      </c>
      <c r="BY212" s="33"/>
      <c r="BZ212" s="34"/>
      <c r="CA212" s="36">
        <f>SUM(BY212,BZ212)</f>
        <v>0</v>
      </c>
      <c r="CB212" s="33">
        <f t="shared" ref="CB212:CC223" si="249">AR212+AU212+AX212+BA212+BD212+BG212+BJ212+BM212+BP212+BS212+BV212+BY212</f>
        <v>0</v>
      </c>
      <c r="CC212" s="34">
        <f t="shared" si="249"/>
        <v>0</v>
      </c>
      <c r="CD212" s="36">
        <f>SUM(CB212,CC212)</f>
        <v>0</v>
      </c>
      <c r="CE212" s="33">
        <v>0</v>
      </c>
      <c r="CF212" s="34">
        <v>0</v>
      </c>
      <c r="CG212" s="36">
        <f>SUM(CE212,CF212)</f>
        <v>0</v>
      </c>
      <c r="CH212" s="33">
        <v>0</v>
      </c>
      <c r="CI212" s="34">
        <v>0</v>
      </c>
      <c r="CJ212" s="36">
        <f>SUM(CH212,CI212)</f>
        <v>0</v>
      </c>
      <c r="CK212" s="33">
        <v>0</v>
      </c>
      <c r="CL212" s="34">
        <v>0</v>
      </c>
      <c r="CM212" s="36">
        <f>SUM(CK212,CL212)</f>
        <v>0</v>
      </c>
      <c r="CN212" s="33">
        <v>0</v>
      </c>
      <c r="CO212" s="34">
        <v>0</v>
      </c>
      <c r="CP212" s="36">
        <f>SUM(CN212,CO212)</f>
        <v>0</v>
      </c>
      <c r="CQ212" s="33">
        <v>0</v>
      </c>
      <c r="CR212" s="34">
        <v>0</v>
      </c>
      <c r="CS212" s="36">
        <f>SUM(CQ212,CR212)</f>
        <v>0</v>
      </c>
      <c r="CT212" s="33"/>
      <c r="CU212" s="34"/>
      <c r="CV212" s="36"/>
      <c r="CW212" s="33"/>
      <c r="CX212" s="34"/>
      <c r="CY212" s="36"/>
      <c r="CZ212" s="33"/>
      <c r="DA212" s="34"/>
      <c r="DB212" s="36"/>
      <c r="DC212" s="33"/>
      <c r="DD212" s="34"/>
      <c r="DE212" s="36"/>
      <c r="DF212" s="33"/>
      <c r="DG212" s="34"/>
      <c r="DH212" s="36"/>
      <c r="DI212" s="33"/>
      <c r="DJ212" s="34"/>
      <c r="DK212" s="36"/>
      <c r="DL212" s="33"/>
      <c r="DM212" s="34"/>
      <c r="DN212" s="36"/>
      <c r="DO212" s="33">
        <f t="shared" si="186"/>
        <v>0</v>
      </c>
      <c r="DP212" s="34">
        <f t="shared" si="221"/>
        <v>0</v>
      </c>
      <c r="DQ212" s="36">
        <f>SUM(DO212,DP212)</f>
        <v>0</v>
      </c>
    </row>
    <row r="213" spans="2:121" x14ac:dyDescent="0.25">
      <c r="B213" s="182"/>
      <c r="C213" s="174"/>
      <c r="D213" s="79" t="s">
        <v>50</v>
      </c>
      <c r="E213" s="33"/>
      <c r="F213" s="34"/>
      <c r="G213" s="36">
        <f t="shared" si="248"/>
        <v>0</v>
      </c>
      <c r="H213" s="33"/>
      <c r="I213" s="34"/>
      <c r="J213" s="36">
        <f>SUM(H213,I213)</f>
        <v>0</v>
      </c>
      <c r="K213" s="33"/>
      <c r="L213" s="34"/>
      <c r="M213" s="36">
        <f>SUM(K213,L213)</f>
        <v>0</v>
      </c>
      <c r="N213" s="33"/>
      <c r="O213" s="34"/>
      <c r="P213" s="36">
        <f>SUM(N213,O213)</f>
        <v>0</v>
      </c>
      <c r="Q213" s="33"/>
      <c r="R213" s="34"/>
      <c r="S213" s="36">
        <f>SUM(Q213,R213)</f>
        <v>0</v>
      </c>
      <c r="T213" s="33"/>
      <c r="U213" s="34"/>
      <c r="V213" s="36">
        <f>SUM(T213,U213)</f>
        <v>0</v>
      </c>
      <c r="W213" s="33"/>
      <c r="X213" s="34"/>
      <c r="Y213" s="36">
        <f>SUM(W213,X213)</f>
        <v>0</v>
      </c>
      <c r="Z213" s="33"/>
      <c r="AA213" s="34"/>
      <c r="AB213" s="36">
        <f t="shared" ref="AB213:AB214" si="250">SUM(Z213:AA213)</f>
        <v>0</v>
      </c>
      <c r="AC213" s="33"/>
      <c r="AD213" s="34"/>
      <c r="AE213" s="36">
        <f t="shared" ref="AE213:AE214" si="251">SUM(AC213:AD213)</f>
        <v>0</v>
      </c>
      <c r="AF213" s="33"/>
      <c r="AG213" s="34"/>
      <c r="AH213" s="36">
        <f t="shared" ref="AH213:AH214" si="252">SUM(AF213,AG213)</f>
        <v>0</v>
      </c>
      <c r="AI213" s="33"/>
      <c r="AJ213" s="34"/>
      <c r="AK213" s="36">
        <f t="shared" ref="AK213:AK214" si="253">SUM(AI213:AJ213)</f>
        <v>0</v>
      </c>
      <c r="AL213" s="33"/>
      <c r="AM213" s="34"/>
      <c r="AN213" s="36">
        <f t="shared" ref="AN213:AN214" si="254">SUM(AL213:AM213)</f>
        <v>0</v>
      </c>
      <c r="AO213" s="33">
        <f t="shared" si="184"/>
        <v>0</v>
      </c>
      <c r="AP213" s="34">
        <f t="shared" si="220"/>
        <v>0</v>
      </c>
      <c r="AQ213" s="36">
        <f>SUM(AO213,AP213)</f>
        <v>0</v>
      </c>
      <c r="AR213" s="33"/>
      <c r="AS213" s="34"/>
      <c r="AT213" s="36">
        <f>SUM(AR213,AS213)</f>
        <v>0</v>
      </c>
      <c r="AU213" s="33"/>
      <c r="AV213" s="34"/>
      <c r="AW213" s="36">
        <f>SUM(AU213,AV213)</f>
        <v>0</v>
      </c>
      <c r="AX213" s="33"/>
      <c r="AY213" s="34"/>
      <c r="AZ213" s="36">
        <f>SUM(AX213,AY213)</f>
        <v>0</v>
      </c>
      <c r="BA213" s="33"/>
      <c r="BB213" s="34"/>
      <c r="BC213" s="36">
        <f>SUM(BA213,BB213)</f>
        <v>0</v>
      </c>
      <c r="BD213" s="33"/>
      <c r="BE213" s="34"/>
      <c r="BF213" s="36">
        <f>SUM(BD213,BE213)</f>
        <v>0</v>
      </c>
      <c r="BG213" s="33"/>
      <c r="BH213" s="34"/>
      <c r="BI213" s="36">
        <f>SUM(BG213,BH213)</f>
        <v>0</v>
      </c>
      <c r="BJ213" s="33"/>
      <c r="BK213" s="34"/>
      <c r="BL213" s="36">
        <f>SUM(BJ213,BK213)</f>
        <v>0</v>
      </c>
      <c r="BM213" s="33"/>
      <c r="BN213" s="34"/>
      <c r="BO213" s="36">
        <f>SUM(BM213,BN213)</f>
        <v>0</v>
      </c>
      <c r="BP213" s="33"/>
      <c r="BQ213" s="34"/>
      <c r="BR213" s="36">
        <f>SUM(BP213,BQ213)</f>
        <v>0</v>
      </c>
      <c r="BS213" s="33"/>
      <c r="BT213" s="34"/>
      <c r="BU213" s="36">
        <f>SUM(BS213,BT213)</f>
        <v>0</v>
      </c>
      <c r="BV213" s="33"/>
      <c r="BW213" s="34"/>
      <c r="BX213" s="36">
        <f>SUM(BV213,BW213)</f>
        <v>0</v>
      </c>
      <c r="BY213" s="33"/>
      <c r="BZ213" s="34"/>
      <c r="CA213" s="36">
        <f>SUM(BY213,BZ213)</f>
        <v>0</v>
      </c>
      <c r="CB213" s="33">
        <f t="shared" si="249"/>
        <v>0</v>
      </c>
      <c r="CC213" s="34">
        <f t="shared" si="249"/>
        <v>0</v>
      </c>
      <c r="CD213" s="36">
        <f>SUM(CB213,CC213)</f>
        <v>0</v>
      </c>
      <c r="CE213" s="33">
        <v>0</v>
      </c>
      <c r="CF213" s="34">
        <v>0</v>
      </c>
      <c r="CG213" s="36">
        <f>SUM(CE213,CF213)</f>
        <v>0</v>
      </c>
      <c r="CH213" s="33">
        <v>0</v>
      </c>
      <c r="CI213" s="34">
        <v>0</v>
      </c>
      <c r="CJ213" s="36">
        <f>SUM(CH213,CI213)</f>
        <v>0</v>
      </c>
      <c r="CK213" s="33">
        <v>0</v>
      </c>
      <c r="CL213" s="34">
        <v>0</v>
      </c>
      <c r="CM213" s="36">
        <f>SUM(CK213,CL213)</f>
        <v>0</v>
      </c>
      <c r="CN213" s="33">
        <v>0</v>
      </c>
      <c r="CO213" s="34">
        <v>0</v>
      </c>
      <c r="CP213" s="36">
        <f>SUM(CN213,CO213)</f>
        <v>0</v>
      </c>
      <c r="CQ213" s="33">
        <v>0</v>
      </c>
      <c r="CR213" s="34">
        <v>0</v>
      </c>
      <c r="CS213" s="36">
        <f>SUM(CQ213,CR213)</f>
        <v>0</v>
      </c>
      <c r="CT213" s="33"/>
      <c r="CU213" s="34"/>
      <c r="CV213" s="36"/>
      <c r="CW213" s="33"/>
      <c r="CX213" s="34"/>
      <c r="CY213" s="36"/>
      <c r="CZ213" s="33"/>
      <c r="DA213" s="34"/>
      <c r="DB213" s="36"/>
      <c r="DC213" s="33"/>
      <c r="DD213" s="34"/>
      <c r="DE213" s="36"/>
      <c r="DF213" s="33"/>
      <c r="DG213" s="34"/>
      <c r="DH213" s="36"/>
      <c r="DI213" s="33"/>
      <c r="DJ213" s="34"/>
      <c r="DK213" s="36"/>
      <c r="DL213" s="33"/>
      <c r="DM213" s="34"/>
      <c r="DN213" s="36"/>
      <c r="DO213" s="33">
        <f t="shared" si="186"/>
        <v>0</v>
      </c>
      <c r="DP213" s="34">
        <f t="shared" si="221"/>
        <v>0</v>
      </c>
      <c r="DQ213" s="36">
        <f>SUM(DO213,DP213)</f>
        <v>0</v>
      </c>
    </row>
    <row r="214" spans="2:121" x14ac:dyDescent="0.25">
      <c r="B214" s="182"/>
      <c r="C214" s="174"/>
      <c r="D214" s="79" t="s">
        <v>51</v>
      </c>
      <c r="E214" s="33"/>
      <c r="F214" s="34">
        <v>449.61832061069049</v>
      </c>
      <c r="G214" s="36">
        <f t="shared" si="248"/>
        <v>449.61832061069049</v>
      </c>
      <c r="H214" s="33"/>
      <c r="I214" s="34">
        <v>357.41221374046069</v>
      </c>
      <c r="J214" s="36">
        <f>SUM(H214,I214)</f>
        <v>357.41221374046069</v>
      </c>
      <c r="K214" s="33"/>
      <c r="L214" s="34">
        <v>667.36641221374555</v>
      </c>
      <c r="M214" s="36">
        <f>SUM(K214,L214)</f>
        <v>667.36641221374555</v>
      </c>
      <c r="N214" s="33"/>
      <c r="O214" s="34">
        <v>487.62213740458384</v>
      </c>
      <c r="P214" s="36">
        <f>SUM(N214,O214)</f>
        <v>487.62213740458384</v>
      </c>
      <c r="Q214" s="33"/>
      <c r="R214" s="34">
        <v>594.10687022901209</v>
      </c>
      <c r="S214" s="36">
        <f>SUM(Q214,R214)</f>
        <v>594.10687022901209</v>
      </c>
      <c r="T214" s="33"/>
      <c r="U214" s="34">
        <v>547.48473282443172</v>
      </c>
      <c r="V214" s="36">
        <f>SUM(T214,U214)</f>
        <v>547.48473282443172</v>
      </c>
      <c r="W214" s="33"/>
      <c r="X214" s="34">
        <v>489.23664122137768</v>
      </c>
      <c r="Y214" s="36">
        <f>SUM(W214,X214)</f>
        <v>489.23664122137768</v>
      </c>
      <c r="Z214" s="33"/>
      <c r="AA214" s="34">
        <v>715.55725190840224</v>
      </c>
      <c r="AB214" s="36">
        <f t="shared" si="250"/>
        <v>715.55725190840224</v>
      </c>
      <c r="AC214" s="33"/>
      <c r="AD214" s="34">
        <v>744.47328244275366</v>
      </c>
      <c r="AE214" s="36">
        <f t="shared" si="251"/>
        <v>744.47328244275366</v>
      </c>
      <c r="AF214" s="33"/>
      <c r="AG214" s="34">
        <v>596.38549618321065</v>
      </c>
      <c r="AH214" s="36">
        <f t="shared" si="252"/>
        <v>596.38549618321065</v>
      </c>
      <c r="AI214" s="33"/>
      <c r="AJ214" s="34">
        <v>548.95419847328651</v>
      </c>
      <c r="AK214" s="36">
        <f t="shared" si="253"/>
        <v>548.95419847328651</v>
      </c>
      <c r="AL214" s="33"/>
      <c r="AM214" s="34">
        <v>414.9541984732856</v>
      </c>
      <c r="AN214" s="36">
        <f t="shared" si="254"/>
        <v>414.9541984732856</v>
      </c>
      <c r="AO214" s="33">
        <f t="shared" si="184"/>
        <v>0</v>
      </c>
      <c r="AP214" s="34">
        <f t="shared" si="220"/>
        <v>6613.1717557252414</v>
      </c>
      <c r="AQ214" s="36">
        <f>SUM(AO214,AP214)</f>
        <v>6613.1717557252414</v>
      </c>
      <c r="AR214" s="33"/>
      <c r="AS214" s="34">
        <v>521.90076329999999</v>
      </c>
      <c r="AT214" s="36">
        <f>SUM(AR214,AS214)</f>
        <v>521.90076329999999</v>
      </c>
      <c r="AU214" s="33"/>
      <c r="AV214" s="34">
        <v>416.01526719999998</v>
      </c>
      <c r="AW214" s="36">
        <f>SUM(AU214,AV214)</f>
        <v>416.01526719999998</v>
      </c>
      <c r="AX214" s="33">
        <v>0.92054999999999998</v>
      </c>
      <c r="AY214" s="34">
        <v>364.19847329999999</v>
      </c>
      <c r="AZ214" s="36">
        <f>SUM(AX214,AY214)</f>
        <v>365.11902329999998</v>
      </c>
      <c r="BA214" s="33"/>
      <c r="BB214" s="34">
        <v>211.22519080000001</v>
      </c>
      <c r="BC214" s="36">
        <f>SUM(BA214,BB214)</f>
        <v>211.22519080000001</v>
      </c>
      <c r="BD214" s="33"/>
      <c r="BE214" s="34">
        <v>514.88549620000003</v>
      </c>
      <c r="BF214" s="36">
        <f>SUM(BD214,BE214)</f>
        <v>514.88549620000003</v>
      </c>
      <c r="BG214" s="33"/>
      <c r="BH214" s="34">
        <v>636.45801530000006</v>
      </c>
      <c r="BI214" s="36">
        <f>SUM(BG214,BH214)</f>
        <v>636.45801530000006</v>
      </c>
      <c r="BJ214" s="33"/>
      <c r="BK214" s="34">
        <v>422.5954198</v>
      </c>
      <c r="BL214" s="36">
        <f>SUM(BJ214,BK214)</f>
        <v>422.5954198</v>
      </c>
      <c r="BM214" s="33"/>
      <c r="BN214" s="34">
        <v>578.13740459999997</v>
      </c>
      <c r="BO214" s="36">
        <f>SUM(BM214,BN214)</f>
        <v>578.13740459999997</v>
      </c>
      <c r="BP214" s="33"/>
      <c r="BQ214" s="34">
        <v>256.60305340000002</v>
      </c>
      <c r="BR214" s="36">
        <f>SUM(BP214,BQ214)</f>
        <v>256.60305340000002</v>
      </c>
      <c r="BS214" s="33"/>
      <c r="BT214" s="34">
        <v>491.25954200000001</v>
      </c>
      <c r="BU214" s="36">
        <f>SUM(BS214,BT214)</f>
        <v>491.25954200000001</v>
      </c>
      <c r="BV214" s="33"/>
      <c r="BW214" s="34">
        <v>265.4580153</v>
      </c>
      <c r="BX214" s="36">
        <f>SUM(BV214,BW214)</f>
        <v>265.4580153</v>
      </c>
      <c r="BY214" s="33"/>
      <c r="BZ214" s="34">
        <v>364.8816794</v>
      </c>
      <c r="CA214" s="36">
        <f>SUM(BY214,BZ214)</f>
        <v>364.8816794</v>
      </c>
      <c r="CB214" s="33">
        <f t="shared" si="249"/>
        <v>0.92054999999999998</v>
      </c>
      <c r="CC214" s="34">
        <f t="shared" si="249"/>
        <v>5043.6183206000005</v>
      </c>
      <c r="CD214" s="36">
        <f>SUM(CB214,CC214)</f>
        <v>5044.5388706000003</v>
      </c>
      <c r="CE214" s="33">
        <v>0</v>
      </c>
      <c r="CF214" s="34">
        <v>319.6183206</v>
      </c>
      <c r="CG214" s="36">
        <f>SUM(CE214,CF214)</f>
        <v>319.6183206</v>
      </c>
      <c r="CH214" s="33">
        <v>0</v>
      </c>
      <c r="CI214" s="34">
        <v>380.47328240000002</v>
      </c>
      <c r="CJ214" s="36">
        <f>SUM(CH214,CI214)</f>
        <v>380.47328240000002</v>
      </c>
      <c r="CK214" s="33">
        <v>0</v>
      </c>
      <c r="CL214" s="34">
        <v>271.46564890000002</v>
      </c>
      <c r="CM214" s="36">
        <f>SUM(CK214,CL214)</f>
        <v>271.46564890000002</v>
      </c>
      <c r="CN214" s="33">
        <v>0</v>
      </c>
      <c r="CO214" s="34">
        <v>300.5877863</v>
      </c>
      <c r="CP214" s="36">
        <f>SUM(CN214,CO214)</f>
        <v>300.5877863</v>
      </c>
      <c r="CQ214" s="33">
        <v>0</v>
      </c>
      <c r="CR214" s="34">
        <v>371.46564890000002</v>
      </c>
      <c r="CS214" s="36">
        <f>SUM(CQ214,CR214)</f>
        <v>371.46564890000002</v>
      </c>
      <c r="CT214" s="33"/>
      <c r="CU214" s="34"/>
      <c r="CV214" s="36"/>
      <c r="CW214" s="33"/>
      <c r="CX214" s="34"/>
      <c r="CY214" s="36"/>
      <c r="CZ214" s="33"/>
      <c r="DA214" s="34"/>
      <c r="DB214" s="36"/>
      <c r="DC214" s="33"/>
      <c r="DD214" s="34"/>
      <c r="DE214" s="36"/>
      <c r="DF214" s="33"/>
      <c r="DG214" s="34"/>
      <c r="DH214" s="36"/>
      <c r="DI214" s="33"/>
      <c r="DJ214" s="34"/>
      <c r="DK214" s="36"/>
      <c r="DL214" s="33"/>
      <c r="DM214" s="34"/>
      <c r="DN214" s="36"/>
      <c r="DO214" s="33">
        <f t="shared" si="186"/>
        <v>0</v>
      </c>
      <c r="DP214" s="34">
        <f t="shared" si="221"/>
        <v>1643.6106871000002</v>
      </c>
      <c r="DQ214" s="36">
        <f>SUM(DO214,DP214)</f>
        <v>1643.6106871000002</v>
      </c>
    </row>
    <row r="215" spans="2:121" x14ac:dyDescent="0.25">
      <c r="B215" s="182"/>
      <c r="C215" s="174"/>
      <c r="D215" s="80" t="s">
        <v>52</v>
      </c>
      <c r="E215" s="40">
        <f t="shared" ref="E215:AN215" si="255">+SUM(E212:E214)</f>
        <v>0</v>
      </c>
      <c r="F215" s="41">
        <f t="shared" si="255"/>
        <v>449.61832061069049</v>
      </c>
      <c r="G215" s="42">
        <f t="shared" si="255"/>
        <v>449.61832061069049</v>
      </c>
      <c r="H215" s="40">
        <f t="shared" si="255"/>
        <v>0</v>
      </c>
      <c r="I215" s="41">
        <f t="shared" si="255"/>
        <v>357.41221374046069</v>
      </c>
      <c r="J215" s="42">
        <f t="shared" si="255"/>
        <v>357.41221374046069</v>
      </c>
      <c r="K215" s="40">
        <f t="shared" si="255"/>
        <v>0</v>
      </c>
      <c r="L215" s="41">
        <f t="shared" si="255"/>
        <v>667.36641221374555</v>
      </c>
      <c r="M215" s="42">
        <f t="shared" si="255"/>
        <v>667.36641221374555</v>
      </c>
      <c r="N215" s="40">
        <f t="shared" si="255"/>
        <v>0</v>
      </c>
      <c r="O215" s="41">
        <f t="shared" si="255"/>
        <v>487.62213740458384</v>
      </c>
      <c r="P215" s="42">
        <f t="shared" si="255"/>
        <v>487.62213740458384</v>
      </c>
      <c r="Q215" s="40">
        <f t="shared" si="255"/>
        <v>0</v>
      </c>
      <c r="R215" s="41">
        <f t="shared" si="255"/>
        <v>594.10687022901209</v>
      </c>
      <c r="S215" s="42">
        <f t="shared" si="255"/>
        <v>594.10687022901209</v>
      </c>
      <c r="T215" s="40">
        <f t="shared" si="255"/>
        <v>0</v>
      </c>
      <c r="U215" s="41">
        <f t="shared" si="255"/>
        <v>547.48473282443172</v>
      </c>
      <c r="V215" s="42">
        <f t="shared" si="255"/>
        <v>547.48473282443172</v>
      </c>
      <c r="W215" s="40">
        <f t="shared" si="255"/>
        <v>0</v>
      </c>
      <c r="X215" s="41">
        <f t="shared" si="255"/>
        <v>489.23664122137768</v>
      </c>
      <c r="Y215" s="42">
        <f t="shared" si="255"/>
        <v>489.23664122137768</v>
      </c>
      <c r="Z215" s="40">
        <f t="shared" si="255"/>
        <v>0</v>
      </c>
      <c r="AA215" s="41">
        <f t="shared" si="255"/>
        <v>715.55725190840224</v>
      </c>
      <c r="AB215" s="42">
        <f>+SUM(AB212:AB214)</f>
        <v>715.55725190840224</v>
      </c>
      <c r="AC215" s="40">
        <f t="shared" si="255"/>
        <v>0</v>
      </c>
      <c r="AD215" s="41">
        <f t="shared" si="255"/>
        <v>744.47328244275366</v>
      </c>
      <c r="AE215" s="42">
        <f t="shared" si="255"/>
        <v>744.47328244275366</v>
      </c>
      <c r="AF215" s="40">
        <f t="shared" si="255"/>
        <v>0</v>
      </c>
      <c r="AG215" s="41">
        <f t="shared" si="255"/>
        <v>596.38549618321065</v>
      </c>
      <c r="AH215" s="42">
        <f t="shared" si="255"/>
        <v>596.38549618321065</v>
      </c>
      <c r="AI215" s="40">
        <f t="shared" si="255"/>
        <v>0</v>
      </c>
      <c r="AJ215" s="41">
        <f t="shared" si="255"/>
        <v>548.95419847328651</v>
      </c>
      <c r="AK215" s="42">
        <f>+SUM(AK212:AK214)</f>
        <v>548.95419847328651</v>
      </c>
      <c r="AL215" s="40">
        <f t="shared" si="255"/>
        <v>0</v>
      </c>
      <c r="AM215" s="41">
        <f t="shared" si="255"/>
        <v>414.9541984732856</v>
      </c>
      <c r="AN215" s="42">
        <f t="shared" si="255"/>
        <v>414.9541984732856</v>
      </c>
      <c r="AO215" s="40">
        <f t="shared" si="184"/>
        <v>0</v>
      </c>
      <c r="AP215" s="41">
        <f t="shared" si="220"/>
        <v>6613.1717557252414</v>
      </c>
      <c r="AQ215" s="42">
        <f>+SUM(AQ212:AQ214)</f>
        <v>6613.1717557252414</v>
      </c>
      <c r="AR215" s="40">
        <f t="shared" ref="AR215:CA215" si="256">+SUM(AR212:AR214)</f>
        <v>0</v>
      </c>
      <c r="AS215" s="41">
        <f t="shared" si="256"/>
        <v>521.90076329999999</v>
      </c>
      <c r="AT215" s="42">
        <f t="shared" si="256"/>
        <v>521.90076329999999</v>
      </c>
      <c r="AU215" s="40">
        <f t="shared" si="256"/>
        <v>0</v>
      </c>
      <c r="AV215" s="41">
        <f t="shared" si="256"/>
        <v>416.01526719999998</v>
      </c>
      <c r="AW215" s="42">
        <f t="shared" si="256"/>
        <v>416.01526719999998</v>
      </c>
      <c r="AX215" s="40">
        <f t="shared" si="256"/>
        <v>0.92054999999999998</v>
      </c>
      <c r="AY215" s="41">
        <f t="shared" si="256"/>
        <v>364.19847329999999</v>
      </c>
      <c r="AZ215" s="42">
        <f t="shared" si="256"/>
        <v>365.11902329999998</v>
      </c>
      <c r="BA215" s="40">
        <f t="shared" si="256"/>
        <v>0</v>
      </c>
      <c r="BB215" s="41">
        <f t="shared" si="256"/>
        <v>211.22519080000001</v>
      </c>
      <c r="BC215" s="42">
        <f t="shared" si="256"/>
        <v>211.22519080000001</v>
      </c>
      <c r="BD215" s="40">
        <f t="shared" si="256"/>
        <v>0</v>
      </c>
      <c r="BE215" s="41">
        <f t="shared" si="256"/>
        <v>514.88549620000003</v>
      </c>
      <c r="BF215" s="42">
        <f t="shared" si="256"/>
        <v>514.88549620000003</v>
      </c>
      <c r="BG215" s="40">
        <f t="shared" si="256"/>
        <v>0</v>
      </c>
      <c r="BH215" s="41">
        <f t="shared" si="256"/>
        <v>636.45801530000006</v>
      </c>
      <c r="BI215" s="42">
        <f t="shared" si="256"/>
        <v>636.45801530000006</v>
      </c>
      <c r="BJ215" s="40">
        <f t="shared" si="256"/>
        <v>0</v>
      </c>
      <c r="BK215" s="41">
        <f t="shared" si="256"/>
        <v>422.5954198</v>
      </c>
      <c r="BL215" s="42">
        <f t="shared" si="256"/>
        <v>422.5954198</v>
      </c>
      <c r="BM215" s="40">
        <f t="shared" si="256"/>
        <v>0</v>
      </c>
      <c r="BN215" s="41">
        <f t="shared" si="256"/>
        <v>578.13740459999997</v>
      </c>
      <c r="BO215" s="42">
        <f t="shared" si="256"/>
        <v>578.13740459999997</v>
      </c>
      <c r="BP215" s="40">
        <f t="shared" si="256"/>
        <v>0</v>
      </c>
      <c r="BQ215" s="41">
        <f t="shared" si="256"/>
        <v>256.60305340000002</v>
      </c>
      <c r="BR215" s="42">
        <f t="shared" si="256"/>
        <v>256.60305340000002</v>
      </c>
      <c r="BS215" s="40">
        <f t="shared" si="256"/>
        <v>0</v>
      </c>
      <c r="BT215" s="41">
        <f t="shared" si="256"/>
        <v>491.25954200000001</v>
      </c>
      <c r="BU215" s="42">
        <f t="shared" si="256"/>
        <v>491.25954200000001</v>
      </c>
      <c r="BV215" s="40">
        <f t="shared" si="256"/>
        <v>0</v>
      </c>
      <c r="BW215" s="41">
        <f t="shared" si="256"/>
        <v>265.4580153</v>
      </c>
      <c r="BX215" s="42">
        <f t="shared" si="256"/>
        <v>265.4580153</v>
      </c>
      <c r="BY215" s="40">
        <f t="shared" si="256"/>
        <v>0</v>
      </c>
      <c r="BZ215" s="41">
        <f t="shared" si="256"/>
        <v>364.8816794</v>
      </c>
      <c r="CA215" s="42">
        <f t="shared" si="256"/>
        <v>364.8816794</v>
      </c>
      <c r="CB215" s="40">
        <f t="shared" si="249"/>
        <v>0.92054999999999998</v>
      </c>
      <c r="CC215" s="41">
        <f t="shared" si="249"/>
        <v>5043.6183206000005</v>
      </c>
      <c r="CD215" s="42">
        <f>+SUM(CD212:CD214)</f>
        <v>5044.5388706000003</v>
      </c>
      <c r="CE215" s="40">
        <f t="shared" ref="CE215:DN215" si="257">+SUM(CE212:CE214)</f>
        <v>0</v>
      </c>
      <c r="CF215" s="41">
        <f t="shared" si="257"/>
        <v>319.6183206</v>
      </c>
      <c r="CG215" s="42">
        <f t="shared" si="257"/>
        <v>319.6183206</v>
      </c>
      <c r="CH215" s="40">
        <f t="shared" si="257"/>
        <v>0</v>
      </c>
      <c r="CI215" s="41">
        <f t="shared" si="257"/>
        <v>380.47328240000002</v>
      </c>
      <c r="CJ215" s="42">
        <f t="shared" si="257"/>
        <v>380.47328240000002</v>
      </c>
      <c r="CK215" s="40">
        <f t="shared" si="257"/>
        <v>0</v>
      </c>
      <c r="CL215" s="41">
        <f t="shared" si="257"/>
        <v>271.46564890000002</v>
      </c>
      <c r="CM215" s="42">
        <f t="shared" si="257"/>
        <v>271.46564890000002</v>
      </c>
      <c r="CN215" s="40">
        <f t="shared" si="257"/>
        <v>0</v>
      </c>
      <c r="CO215" s="41">
        <f t="shared" si="257"/>
        <v>300.5877863</v>
      </c>
      <c r="CP215" s="42">
        <f t="shared" si="257"/>
        <v>300.5877863</v>
      </c>
      <c r="CQ215" s="40">
        <f t="shared" si="257"/>
        <v>0</v>
      </c>
      <c r="CR215" s="41">
        <f t="shared" si="257"/>
        <v>371.46564890000002</v>
      </c>
      <c r="CS215" s="42">
        <f t="shared" si="257"/>
        <v>371.46564890000002</v>
      </c>
      <c r="CT215" s="40">
        <f t="shared" si="257"/>
        <v>0</v>
      </c>
      <c r="CU215" s="41">
        <f t="shared" si="257"/>
        <v>0</v>
      </c>
      <c r="CV215" s="42">
        <f t="shared" si="257"/>
        <v>0</v>
      </c>
      <c r="CW215" s="40">
        <f t="shared" si="257"/>
        <v>0</v>
      </c>
      <c r="CX215" s="41">
        <f t="shared" si="257"/>
        <v>0</v>
      </c>
      <c r="CY215" s="42">
        <f t="shared" si="257"/>
        <v>0</v>
      </c>
      <c r="CZ215" s="40">
        <f t="shared" si="257"/>
        <v>0</v>
      </c>
      <c r="DA215" s="41">
        <f t="shared" si="257"/>
        <v>0</v>
      </c>
      <c r="DB215" s="42">
        <f t="shared" si="257"/>
        <v>0</v>
      </c>
      <c r="DC215" s="40">
        <f t="shared" si="257"/>
        <v>0</v>
      </c>
      <c r="DD215" s="41">
        <f t="shared" si="257"/>
        <v>0</v>
      </c>
      <c r="DE215" s="42">
        <f t="shared" si="257"/>
        <v>0</v>
      </c>
      <c r="DF215" s="40">
        <f t="shared" si="257"/>
        <v>0</v>
      </c>
      <c r="DG215" s="41">
        <f t="shared" si="257"/>
        <v>0</v>
      </c>
      <c r="DH215" s="42">
        <f t="shared" si="257"/>
        <v>0</v>
      </c>
      <c r="DI215" s="40">
        <f t="shared" si="257"/>
        <v>0</v>
      </c>
      <c r="DJ215" s="41">
        <f t="shared" si="257"/>
        <v>0</v>
      </c>
      <c r="DK215" s="42">
        <f t="shared" si="257"/>
        <v>0</v>
      </c>
      <c r="DL215" s="40">
        <f t="shared" si="257"/>
        <v>0</v>
      </c>
      <c r="DM215" s="41">
        <f t="shared" si="257"/>
        <v>0</v>
      </c>
      <c r="DN215" s="42">
        <f t="shared" si="257"/>
        <v>0</v>
      </c>
      <c r="DO215" s="40">
        <f t="shared" si="186"/>
        <v>0</v>
      </c>
      <c r="DP215" s="41">
        <f t="shared" si="221"/>
        <v>1643.6106871000002</v>
      </c>
      <c r="DQ215" s="42">
        <f>+SUM(DQ212:DQ214)</f>
        <v>1643.6106871000002</v>
      </c>
    </row>
    <row r="216" spans="2:121" ht="14.45" customHeight="1" x14ac:dyDescent="0.25">
      <c r="B216" s="182"/>
      <c r="C216" s="174"/>
      <c r="D216" s="81" t="s">
        <v>53</v>
      </c>
      <c r="E216" s="33"/>
      <c r="F216" s="34"/>
      <c r="G216" s="36"/>
      <c r="H216" s="33"/>
      <c r="I216" s="34"/>
      <c r="J216" s="36"/>
      <c r="K216" s="33"/>
      <c r="L216" s="34"/>
      <c r="M216" s="36"/>
      <c r="N216" s="33"/>
      <c r="O216" s="34"/>
      <c r="P216" s="36"/>
      <c r="Q216" s="33"/>
      <c r="R216" s="34"/>
      <c r="S216" s="36"/>
      <c r="T216" s="33"/>
      <c r="U216" s="34"/>
      <c r="V216" s="36"/>
      <c r="W216" s="33"/>
      <c r="X216" s="34"/>
      <c r="Y216" s="36"/>
      <c r="Z216" s="33"/>
      <c r="AA216" s="34"/>
      <c r="AB216" s="36"/>
      <c r="AC216" s="33"/>
      <c r="AD216" s="34"/>
      <c r="AE216" s="36"/>
      <c r="AF216" s="33"/>
      <c r="AG216" s="34"/>
      <c r="AH216" s="36"/>
      <c r="AI216" s="33"/>
      <c r="AJ216" s="34"/>
      <c r="AK216" s="36"/>
      <c r="AL216" s="33"/>
      <c r="AM216" s="34"/>
      <c r="AN216" s="36">
        <f t="shared" ref="AN216:AN221" si="258">SUM(AL216,AM216)</f>
        <v>0</v>
      </c>
      <c r="AO216" s="33">
        <f t="shared" si="184"/>
        <v>0</v>
      </c>
      <c r="AP216" s="34">
        <f t="shared" si="220"/>
        <v>0</v>
      </c>
      <c r="AQ216" s="36">
        <f>SUM(AO216,AP216)</f>
        <v>0</v>
      </c>
      <c r="AR216" s="33"/>
      <c r="AS216" s="34"/>
      <c r="AT216" s="36">
        <f>SUM(AR216,AS216)</f>
        <v>0</v>
      </c>
      <c r="AU216" s="33"/>
      <c r="AV216" s="34"/>
      <c r="AW216" s="36">
        <f>SUM(AU216,AV216)</f>
        <v>0</v>
      </c>
      <c r="AX216" s="33"/>
      <c r="AY216" s="34"/>
      <c r="AZ216" s="36">
        <f>SUM(AX216,AY216)</f>
        <v>0</v>
      </c>
      <c r="BA216" s="33"/>
      <c r="BB216" s="34"/>
      <c r="BC216" s="36">
        <f>SUM(BA216,BB216)</f>
        <v>0</v>
      </c>
      <c r="BD216" s="33"/>
      <c r="BE216" s="34"/>
      <c r="BF216" s="36">
        <f>SUM(BD216,BE216)</f>
        <v>0</v>
      </c>
      <c r="BG216" s="33"/>
      <c r="BH216" s="34"/>
      <c r="BI216" s="36">
        <f>SUM(BG216,BH216)</f>
        <v>0</v>
      </c>
      <c r="BJ216" s="33"/>
      <c r="BK216" s="34"/>
      <c r="BL216" s="36">
        <f>SUM(BJ216,BK216)</f>
        <v>0</v>
      </c>
      <c r="BM216" s="33"/>
      <c r="BN216" s="34"/>
      <c r="BO216" s="36">
        <f>SUM(BM216,BN216)</f>
        <v>0</v>
      </c>
      <c r="BP216" s="33"/>
      <c r="BQ216" s="34"/>
      <c r="BR216" s="36">
        <f>SUM(BP216,BQ216)</f>
        <v>0</v>
      </c>
      <c r="BS216" s="33"/>
      <c r="BT216" s="34"/>
      <c r="BU216" s="36">
        <f>SUM(BS216,BT216)</f>
        <v>0</v>
      </c>
      <c r="BV216" s="33"/>
      <c r="BW216" s="34"/>
      <c r="BX216" s="36">
        <f>SUM(BV216,BW216)</f>
        <v>0</v>
      </c>
      <c r="BY216" s="33"/>
      <c r="BZ216" s="34"/>
      <c r="CA216" s="36">
        <f>SUM(BY216,BZ216)</f>
        <v>0</v>
      </c>
      <c r="CB216" s="33">
        <f t="shared" si="249"/>
        <v>0</v>
      </c>
      <c r="CC216" s="34">
        <f t="shared" si="249"/>
        <v>0</v>
      </c>
      <c r="CD216" s="36">
        <f>SUM(CB216,CC216)</f>
        <v>0</v>
      </c>
      <c r="CE216" s="33"/>
      <c r="CF216" s="34"/>
      <c r="CG216" s="36"/>
      <c r="CH216" s="33"/>
      <c r="CI216" s="34"/>
      <c r="CJ216" s="36"/>
      <c r="CK216" s="33"/>
      <c r="CL216" s="34"/>
      <c r="CM216" s="36"/>
      <c r="CN216" s="33"/>
      <c r="CO216" s="34"/>
      <c r="CP216" s="36"/>
      <c r="CQ216" s="33"/>
      <c r="CR216" s="34"/>
      <c r="CS216" s="36"/>
      <c r="CT216" s="33"/>
      <c r="CU216" s="34"/>
      <c r="CV216" s="36">
        <f>SUM(CT216,CU216)</f>
        <v>0</v>
      </c>
      <c r="CW216" s="33"/>
      <c r="CX216" s="34"/>
      <c r="CY216" s="36">
        <f>SUM(CW216,CX216)</f>
        <v>0</v>
      </c>
      <c r="CZ216" s="33"/>
      <c r="DA216" s="34"/>
      <c r="DB216" s="36">
        <f>SUM(CZ216,DA216)</f>
        <v>0</v>
      </c>
      <c r="DC216" s="33"/>
      <c r="DD216" s="34"/>
      <c r="DE216" s="36">
        <f>SUM(DC216,DD216)</f>
        <v>0</v>
      </c>
      <c r="DF216" s="33"/>
      <c r="DG216" s="34"/>
      <c r="DH216" s="36">
        <f>SUM(DF216,DG216)</f>
        <v>0</v>
      </c>
      <c r="DI216" s="33"/>
      <c r="DJ216" s="34"/>
      <c r="DK216" s="36">
        <f>SUM(DI216,DJ216)</f>
        <v>0</v>
      </c>
      <c r="DL216" s="33"/>
      <c r="DM216" s="34"/>
      <c r="DN216" s="36">
        <f>SUM(DL216,DM216)</f>
        <v>0</v>
      </c>
      <c r="DO216" s="33">
        <f t="shared" si="186"/>
        <v>0</v>
      </c>
      <c r="DP216" s="34">
        <f t="shared" si="221"/>
        <v>0</v>
      </c>
      <c r="DQ216" s="36">
        <f>SUM(DO216,DP216)</f>
        <v>0</v>
      </c>
    </row>
    <row r="217" spans="2:121" x14ac:dyDescent="0.25">
      <c r="B217" s="182"/>
      <c r="C217" s="174"/>
      <c r="D217" s="79" t="s">
        <v>54</v>
      </c>
      <c r="E217" s="33"/>
      <c r="F217" s="34"/>
      <c r="G217" s="36">
        <f>SUM(E217,F217)</f>
        <v>0</v>
      </c>
      <c r="H217" s="33"/>
      <c r="I217" s="34"/>
      <c r="J217" s="36">
        <f>SUM(H217,I217)</f>
        <v>0</v>
      </c>
      <c r="K217" s="33"/>
      <c r="L217" s="34"/>
      <c r="M217" s="36">
        <f>SUM(K217,L217)</f>
        <v>0</v>
      </c>
      <c r="N217" s="33"/>
      <c r="O217" s="34"/>
      <c r="P217" s="36">
        <f>SUM(N217,O217)</f>
        <v>0</v>
      </c>
      <c r="Q217" s="33"/>
      <c r="R217" s="34"/>
      <c r="S217" s="36">
        <f>SUM(Q217,R217)</f>
        <v>0</v>
      </c>
      <c r="T217" s="33"/>
      <c r="U217" s="34"/>
      <c r="V217" s="36">
        <f>SUM(T217,U217)</f>
        <v>0</v>
      </c>
      <c r="W217" s="33"/>
      <c r="X217" s="34"/>
      <c r="Y217" s="36">
        <f>SUM(W217,X217)</f>
        <v>0</v>
      </c>
      <c r="Z217" s="33"/>
      <c r="AA217" s="34"/>
      <c r="AB217" s="36">
        <f>SUM(Z217,AA217)</f>
        <v>0</v>
      </c>
      <c r="AC217" s="33"/>
      <c r="AD217" s="34"/>
      <c r="AE217" s="36">
        <f>SUM(AC217,AD217)</f>
        <v>0</v>
      </c>
      <c r="AF217" s="33"/>
      <c r="AG217" s="34"/>
      <c r="AH217" s="36">
        <f>SUM(AF217,AG217)</f>
        <v>0</v>
      </c>
      <c r="AI217" s="33"/>
      <c r="AJ217" s="34"/>
      <c r="AK217" s="36">
        <f>SUM(AI217,AJ217)</f>
        <v>0</v>
      </c>
      <c r="AL217" s="33"/>
      <c r="AM217" s="34"/>
      <c r="AN217" s="36">
        <f t="shared" si="258"/>
        <v>0</v>
      </c>
      <c r="AO217" s="33">
        <f t="shared" si="184"/>
        <v>0</v>
      </c>
      <c r="AP217" s="34">
        <f t="shared" si="220"/>
        <v>0</v>
      </c>
      <c r="AQ217" s="36">
        <f>SUM(AO217,AP217)</f>
        <v>0</v>
      </c>
      <c r="AR217" s="33"/>
      <c r="AS217" s="34"/>
      <c r="AT217" s="36">
        <f>SUM(AR217,AS217)</f>
        <v>0</v>
      </c>
      <c r="AU217" s="33"/>
      <c r="AV217" s="34"/>
      <c r="AW217" s="36">
        <f>SUM(AU217,AV217)</f>
        <v>0</v>
      </c>
      <c r="AX217" s="33"/>
      <c r="AY217" s="34"/>
      <c r="AZ217" s="36">
        <f>SUM(AX217,AY217)</f>
        <v>0</v>
      </c>
      <c r="BA217" s="33"/>
      <c r="BB217" s="34"/>
      <c r="BC217" s="36">
        <f>SUM(BA217,BB217)</f>
        <v>0</v>
      </c>
      <c r="BD217" s="33"/>
      <c r="BE217" s="34"/>
      <c r="BF217" s="36">
        <f>SUM(BD217,BE217)</f>
        <v>0</v>
      </c>
      <c r="BG217" s="33"/>
      <c r="BH217" s="34"/>
      <c r="BI217" s="36">
        <f>SUM(BG217,BH217)</f>
        <v>0</v>
      </c>
      <c r="BJ217" s="33"/>
      <c r="BK217" s="34"/>
      <c r="BL217" s="36">
        <f>SUM(BJ217,BK217)</f>
        <v>0</v>
      </c>
      <c r="BM217" s="33"/>
      <c r="BN217" s="34"/>
      <c r="BO217" s="36">
        <f>SUM(BM217,BN217)</f>
        <v>0</v>
      </c>
      <c r="BP217" s="33"/>
      <c r="BQ217" s="34"/>
      <c r="BR217" s="36">
        <f>SUM(BP217,BQ217)</f>
        <v>0</v>
      </c>
      <c r="BS217" s="33"/>
      <c r="BT217" s="34"/>
      <c r="BU217" s="36">
        <f>SUM(BS217,BT217)</f>
        <v>0</v>
      </c>
      <c r="BV217" s="33"/>
      <c r="BW217" s="34"/>
      <c r="BX217" s="36">
        <f>SUM(BV217,BW217)</f>
        <v>0</v>
      </c>
      <c r="BY217" s="33"/>
      <c r="BZ217" s="34"/>
      <c r="CA217" s="36">
        <f>SUM(BY217,BZ217)</f>
        <v>0</v>
      </c>
      <c r="CB217" s="33">
        <f t="shared" si="249"/>
        <v>0</v>
      </c>
      <c r="CC217" s="34">
        <f t="shared" si="249"/>
        <v>0</v>
      </c>
      <c r="CD217" s="36">
        <f>SUM(CB217,CC217)</f>
        <v>0</v>
      </c>
      <c r="CE217" s="33">
        <v>0</v>
      </c>
      <c r="CF217" s="34">
        <v>0</v>
      </c>
      <c r="CG217" s="36">
        <f>SUM(CE217,CF217)</f>
        <v>0</v>
      </c>
      <c r="CH217" s="33">
        <v>0</v>
      </c>
      <c r="CI217" s="34">
        <v>0</v>
      </c>
      <c r="CJ217" s="36">
        <f>SUM(CH217,CI217)</f>
        <v>0</v>
      </c>
      <c r="CK217" s="33">
        <v>0</v>
      </c>
      <c r="CL217" s="34">
        <v>0</v>
      </c>
      <c r="CM217" s="36">
        <f>SUM(CK217,CL217)</f>
        <v>0</v>
      </c>
      <c r="CN217" s="33">
        <v>0</v>
      </c>
      <c r="CO217" s="34">
        <v>0</v>
      </c>
      <c r="CP217" s="36">
        <f>SUM(CN217,CO217)</f>
        <v>0</v>
      </c>
      <c r="CQ217" s="33">
        <v>0</v>
      </c>
      <c r="CR217" s="34">
        <v>0</v>
      </c>
      <c r="CS217" s="36">
        <f>SUM(CQ217,CR217)</f>
        <v>0</v>
      </c>
      <c r="CT217" s="33"/>
      <c r="CU217" s="34"/>
      <c r="CV217" s="36">
        <f>SUM(CT217,CU217)</f>
        <v>0</v>
      </c>
      <c r="CW217" s="33"/>
      <c r="CX217" s="34"/>
      <c r="CY217" s="36">
        <f>SUM(CW217,CX217)</f>
        <v>0</v>
      </c>
      <c r="CZ217" s="33"/>
      <c r="DA217" s="34"/>
      <c r="DB217" s="36">
        <f>SUM(CZ217,DA217)</f>
        <v>0</v>
      </c>
      <c r="DC217" s="33"/>
      <c r="DD217" s="34"/>
      <c r="DE217" s="36">
        <f>SUM(DC217,DD217)</f>
        <v>0</v>
      </c>
      <c r="DF217" s="33"/>
      <c r="DG217" s="34"/>
      <c r="DH217" s="36">
        <f>SUM(DF217,DG217)</f>
        <v>0</v>
      </c>
      <c r="DI217" s="33"/>
      <c r="DJ217" s="34"/>
      <c r="DK217" s="36">
        <f>SUM(DI217,DJ217)</f>
        <v>0</v>
      </c>
      <c r="DL217" s="33"/>
      <c r="DM217" s="34"/>
      <c r="DN217" s="36">
        <f>SUM(DL217,DM217)</f>
        <v>0</v>
      </c>
      <c r="DO217" s="33">
        <f t="shared" si="186"/>
        <v>0</v>
      </c>
      <c r="DP217" s="34">
        <f t="shared" si="221"/>
        <v>0</v>
      </c>
      <c r="DQ217" s="36">
        <f>SUM(DO217,DP217)</f>
        <v>0</v>
      </c>
    </row>
    <row r="218" spans="2:121" x14ac:dyDescent="0.25">
      <c r="B218" s="182"/>
      <c r="C218" s="174"/>
      <c r="D218" s="79" t="s">
        <v>55</v>
      </c>
      <c r="E218" s="33"/>
      <c r="F218" s="34"/>
      <c r="G218" s="36">
        <f>SUM(E218,F218)</f>
        <v>0</v>
      </c>
      <c r="H218" s="33"/>
      <c r="I218" s="34"/>
      <c r="J218" s="36">
        <f>SUM(H218,I218)</f>
        <v>0</v>
      </c>
      <c r="K218" s="33"/>
      <c r="L218" s="34"/>
      <c r="M218" s="36">
        <f>SUM(K218,L218)</f>
        <v>0</v>
      </c>
      <c r="N218" s="33"/>
      <c r="O218" s="34"/>
      <c r="P218" s="36">
        <f>SUM(N218,O218)</f>
        <v>0</v>
      </c>
      <c r="Q218" s="33"/>
      <c r="R218" s="34"/>
      <c r="S218" s="36">
        <f>SUM(Q218,R218)</f>
        <v>0</v>
      </c>
      <c r="T218" s="33"/>
      <c r="U218" s="34"/>
      <c r="V218" s="36">
        <f>SUM(T218,U218)</f>
        <v>0</v>
      </c>
      <c r="W218" s="33"/>
      <c r="X218" s="34"/>
      <c r="Y218" s="36">
        <f>SUM(W218,X218)</f>
        <v>0</v>
      </c>
      <c r="Z218" s="33"/>
      <c r="AA218" s="34"/>
      <c r="AB218" s="36">
        <f>SUM(Z218,AA218)</f>
        <v>0</v>
      </c>
      <c r="AC218" s="33"/>
      <c r="AD218" s="34"/>
      <c r="AE218" s="36">
        <f>SUM(AC218,AD218)</f>
        <v>0</v>
      </c>
      <c r="AF218" s="33"/>
      <c r="AG218" s="34"/>
      <c r="AH218" s="36">
        <f t="shared" ref="AH218:AH221" si="259">SUM(AF218,AG218)</f>
        <v>0</v>
      </c>
      <c r="AI218" s="33"/>
      <c r="AJ218" s="34"/>
      <c r="AK218" s="36">
        <f>SUM(AI218,AJ218)</f>
        <v>0</v>
      </c>
      <c r="AL218" s="33"/>
      <c r="AM218" s="34"/>
      <c r="AN218" s="36">
        <f t="shared" si="258"/>
        <v>0</v>
      </c>
      <c r="AO218" s="33">
        <f t="shared" si="184"/>
        <v>0</v>
      </c>
      <c r="AP218" s="34">
        <f t="shared" si="220"/>
        <v>0</v>
      </c>
      <c r="AQ218" s="36">
        <f>SUM(AO218,AP218)</f>
        <v>0</v>
      </c>
      <c r="AR218" s="33"/>
      <c r="AS218" s="34"/>
      <c r="AT218" s="36">
        <f>SUM(AR218,AS218)</f>
        <v>0</v>
      </c>
      <c r="AU218" s="33"/>
      <c r="AV218" s="34"/>
      <c r="AW218" s="36">
        <f>SUM(AU218,AV218)</f>
        <v>0</v>
      </c>
      <c r="AX218" s="33"/>
      <c r="AY218" s="34"/>
      <c r="AZ218" s="36">
        <f>SUM(AX218,AY218)</f>
        <v>0</v>
      </c>
      <c r="BA218" s="33"/>
      <c r="BB218" s="34"/>
      <c r="BC218" s="36">
        <f>SUM(BA218,BB218)</f>
        <v>0</v>
      </c>
      <c r="BD218" s="33"/>
      <c r="BE218" s="34"/>
      <c r="BF218" s="36">
        <f>SUM(BD218,BE218)</f>
        <v>0</v>
      </c>
      <c r="BG218" s="33"/>
      <c r="BH218" s="34"/>
      <c r="BI218" s="36">
        <f>SUM(BG218,BH218)</f>
        <v>0</v>
      </c>
      <c r="BJ218" s="33"/>
      <c r="BK218" s="34"/>
      <c r="BL218" s="36">
        <f>SUM(BJ218,BK218)</f>
        <v>0</v>
      </c>
      <c r="BM218" s="33"/>
      <c r="BN218" s="34"/>
      <c r="BO218" s="36">
        <f>SUM(BM218,BN218)</f>
        <v>0</v>
      </c>
      <c r="BP218" s="33"/>
      <c r="BQ218" s="34"/>
      <c r="BR218" s="36">
        <f>SUM(BP218,BQ218)</f>
        <v>0</v>
      </c>
      <c r="BS218" s="33"/>
      <c r="BT218" s="34"/>
      <c r="BU218" s="36">
        <f>SUM(BS218,BT218)</f>
        <v>0</v>
      </c>
      <c r="BV218" s="33"/>
      <c r="BW218" s="34"/>
      <c r="BX218" s="36">
        <f>SUM(BV218,BW218)</f>
        <v>0</v>
      </c>
      <c r="BY218" s="33"/>
      <c r="BZ218" s="34"/>
      <c r="CA218" s="36">
        <f>SUM(BY218,BZ218)</f>
        <v>0</v>
      </c>
      <c r="CB218" s="33">
        <f t="shared" si="249"/>
        <v>0</v>
      </c>
      <c r="CC218" s="34">
        <f t="shared" si="249"/>
        <v>0</v>
      </c>
      <c r="CD218" s="36">
        <f>SUM(CB218,CC218)</f>
        <v>0</v>
      </c>
      <c r="CE218" s="33">
        <v>0</v>
      </c>
      <c r="CF218" s="34">
        <v>0</v>
      </c>
      <c r="CG218" s="36">
        <f t="shared" ref="CG218:CG221" si="260">SUM(CE218,CF218)</f>
        <v>0</v>
      </c>
      <c r="CH218" s="33">
        <v>0</v>
      </c>
      <c r="CI218" s="34">
        <v>0</v>
      </c>
      <c r="CJ218" s="36">
        <f>SUM(CH218,CI218)</f>
        <v>0</v>
      </c>
      <c r="CK218" s="33">
        <v>0</v>
      </c>
      <c r="CL218" s="34">
        <v>0</v>
      </c>
      <c r="CM218" s="36">
        <f>SUM(CK218,CL218)</f>
        <v>0</v>
      </c>
      <c r="CN218" s="33">
        <v>0</v>
      </c>
      <c r="CO218" s="34">
        <v>0</v>
      </c>
      <c r="CP218" s="36">
        <f>SUM(CN218,CO218)</f>
        <v>0</v>
      </c>
      <c r="CQ218" s="33">
        <v>0</v>
      </c>
      <c r="CR218" s="34">
        <v>0</v>
      </c>
      <c r="CS218" s="36">
        <f>SUM(CQ218,CR218)</f>
        <v>0</v>
      </c>
      <c r="CT218" s="33"/>
      <c r="CU218" s="34"/>
      <c r="CV218" s="36">
        <f>SUM(CT218,CU218)</f>
        <v>0</v>
      </c>
      <c r="CW218" s="33"/>
      <c r="CX218" s="34"/>
      <c r="CY218" s="36">
        <f>SUM(CW218,CX218)</f>
        <v>0</v>
      </c>
      <c r="CZ218" s="33"/>
      <c r="DA218" s="34"/>
      <c r="DB218" s="36">
        <f>SUM(CZ218,DA218)</f>
        <v>0</v>
      </c>
      <c r="DC218" s="33"/>
      <c r="DD218" s="34"/>
      <c r="DE218" s="36">
        <f>SUM(DC218,DD218)</f>
        <v>0</v>
      </c>
      <c r="DF218" s="33"/>
      <c r="DG218" s="34"/>
      <c r="DH218" s="36">
        <f>SUM(DF218,DG218)</f>
        <v>0</v>
      </c>
      <c r="DI218" s="33"/>
      <c r="DJ218" s="34"/>
      <c r="DK218" s="36">
        <f>SUM(DI218,DJ218)</f>
        <v>0</v>
      </c>
      <c r="DL218" s="33"/>
      <c r="DM218" s="34"/>
      <c r="DN218" s="36">
        <f>SUM(DL218,DM218)</f>
        <v>0</v>
      </c>
      <c r="DO218" s="33">
        <f t="shared" si="186"/>
        <v>0</v>
      </c>
      <c r="DP218" s="34">
        <f t="shared" si="221"/>
        <v>0</v>
      </c>
      <c r="DQ218" s="36">
        <f>SUM(DO218,DP218)</f>
        <v>0</v>
      </c>
    </row>
    <row r="219" spans="2:121" x14ac:dyDescent="0.25">
      <c r="B219" s="182"/>
      <c r="C219" s="174"/>
      <c r="D219" s="79" t="s">
        <v>56</v>
      </c>
      <c r="E219" s="33"/>
      <c r="F219" s="34"/>
      <c r="G219" s="36">
        <f>SUM(E219,F219)</f>
        <v>0</v>
      </c>
      <c r="H219" s="33"/>
      <c r="I219" s="34"/>
      <c r="J219" s="36">
        <f>SUM(H219,I219)</f>
        <v>0</v>
      </c>
      <c r="K219" s="33"/>
      <c r="L219" s="34"/>
      <c r="M219" s="36">
        <f>SUM(K219,L219)</f>
        <v>0</v>
      </c>
      <c r="N219" s="33"/>
      <c r="O219" s="34"/>
      <c r="P219" s="36">
        <f>SUM(N219,O219)</f>
        <v>0</v>
      </c>
      <c r="Q219" s="33"/>
      <c r="R219" s="34"/>
      <c r="S219" s="36">
        <f>SUM(Q219,R219)</f>
        <v>0</v>
      </c>
      <c r="T219" s="33"/>
      <c r="U219" s="34"/>
      <c r="V219" s="36">
        <f>SUM(T219,U219)</f>
        <v>0</v>
      </c>
      <c r="W219" s="33"/>
      <c r="X219" s="34"/>
      <c r="Y219" s="36">
        <f>SUM(W219,X219)</f>
        <v>0</v>
      </c>
      <c r="Z219" s="33"/>
      <c r="AA219" s="34"/>
      <c r="AB219" s="36">
        <f>SUM(Z219,AA219)</f>
        <v>0</v>
      </c>
      <c r="AC219" s="33"/>
      <c r="AD219" s="34"/>
      <c r="AE219" s="36">
        <f>SUM(AC219,AD219)</f>
        <v>0</v>
      </c>
      <c r="AF219" s="33"/>
      <c r="AG219" s="34"/>
      <c r="AH219" s="36">
        <f t="shared" si="259"/>
        <v>0</v>
      </c>
      <c r="AI219" s="33"/>
      <c r="AJ219" s="34"/>
      <c r="AK219" s="36">
        <f>SUM(AI219,AJ219)</f>
        <v>0</v>
      </c>
      <c r="AL219" s="33"/>
      <c r="AM219" s="34"/>
      <c r="AN219" s="36">
        <f t="shared" si="258"/>
        <v>0</v>
      </c>
      <c r="AO219" s="33">
        <f t="shared" si="184"/>
        <v>0</v>
      </c>
      <c r="AP219" s="34">
        <f t="shared" si="220"/>
        <v>0</v>
      </c>
      <c r="AQ219" s="36">
        <f>SUM(AO219,AP219)</f>
        <v>0</v>
      </c>
      <c r="AR219" s="33"/>
      <c r="AS219" s="34"/>
      <c r="AT219" s="36">
        <f>SUM(AR219,AS219)</f>
        <v>0</v>
      </c>
      <c r="AU219" s="33"/>
      <c r="AV219" s="34"/>
      <c r="AW219" s="36">
        <f>SUM(AU219,AV219)</f>
        <v>0</v>
      </c>
      <c r="AX219" s="33"/>
      <c r="AY219" s="34"/>
      <c r="AZ219" s="36">
        <f>SUM(AX219,AY219)</f>
        <v>0</v>
      </c>
      <c r="BA219" s="33"/>
      <c r="BB219" s="34"/>
      <c r="BC219" s="36">
        <f>SUM(BA219,BB219)</f>
        <v>0</v>
      </c>
      <c r="BD219" s="33"/>
      <c r="BE219" s="34"/>
      <c r="BF219" s="36">
        <f>SUM(BD219,BE219)</f>
        <v>0</v>
      </c>
      <c r="BG219" s="33"/>
      <c r="BH219" s="34"/>
      <c r="BI219" s="36">
        <f>SUM(BG219,BH219)</f>
        <v>0</v>
      </c>
      <c r="BJ219" s="33"/>
      <c r="BK219" s="34"/>
      <c r="BL219" s="36">
        <f>SUM(BJ219,BK219)</f>
        <v>0</v>
      </c>
      <c r="BM219" s="33"/>
      <c r="BN219" s="34"/>
      <c r="BO219" s="36">
        <f>SUM(BM219,BN219)</f>
        <v>0</v>
      </c>
      <c r="BP219" s="33"/>
      <c r="BQ219" s="34"/>
      <c r="BR219" s="36">
        <f>SUM(BP219,BQ219)</f>
        <v>0</v>
      </c>
      <c r="BS219" s="33"/>
      <c r="BT219" s="34"/>
      <c r="BU219" s="36">
        <f>SUM(BS219,BT219)</f>
        <v>0</v>
      </c>
      <c r="BV219" s="33"/>
      <c r="BW219" s="34"/>
      <c r="BX219" s="36">
        <f>SUM(BV219,BW219)</f>
        <v>0</v>
      </c>
      <c r="BY219" s="33"/>
      <c r="BZ219" s="34"/>
      <c r="CA219" s="36">
        <f>SUM(BY219,BZ219)</f>
        <v>0</v>
      </c>
      <c r="CB219" s="33">
        <f t="shared" si="249"/>
        <v>0</v>
      </c>
      <c r="CC219" s="34">
        <f t="shared" si="249"/>
        <v>0</v>
      </c>
      <c r="CD219" s="36">
        <f>SUM(CB219,CC219)</f>
        <v>0</v>
      </c>
      <c r="CE219" s="33">
        <v>0</v>
      </c>
      <c r="CF219" s="34">
        <v>0</v>
      </c>
      <c r="CG219" s="36">
        <f t="shared" si="260"/>
        <v>0</v>
      </c>
      <c r="CH219" s="33">
        <v>0</v>
      </c>
      <c r="CI219" s="34">
        <v>0</v>
      </c>
      <c r="CJ219" s="36">
        <f>SUM(CH219,CI219)</f>
        <v>0</v>
      </c>
      <c r="CK219" s="33">
        <v>0</v>
      </c>
      <c r="CL219" s="34">
        <v>0</v>
      </c>
      <c r="CM219" s="36">
        <f>SUM(CK219,CL219)</f>
        <v>0</v>
      </c>
      <c r="CN219" s="33">
        <v>0</v>
      </c>
      <c r="CO219" s="34">
        <v>0</v>
      </c>
      <c r="CP219" s="36">
        <f>SUM(CN219,CO219)</f>
        <v>0</v>
      </c>
      <c r="CQ219" s="33">
        <v>0</v>
      </c>
      <c r="CR219" s="34">
        <v>0</v>
      </c>
      <c r="CS219" s="36">
        <f>SUM(CQ219,CR219)</f>
        <v>0</v>
      </c>
      <c r="CT219" s="33"/>
      <c r="CU219" s="34"/>
      <c r="CV219" s="36">
        <f>SUM(CT219,CU219)</f>
        <v>0</v>
      </c>
      <c r="CW219" s="33"/>
      <c r="CX219" s="34"/>
      <c r="CY219" s="36">
        <f>SUM(CW219,CX219)</f>
        <v>0</v>
      </c>
      <c r="CZ219" s="33"/>
      <c r="DA219" s="34"/>
      <c r="DB219" s="36">
        <f>SUM(CZ219,DA219)</f>
        <v>0</v>
      </c>
      <c r="DC219" s="33"/>
      <c r="DD219" s="34"/>
      <c r="DE219" s="36">
        <f>SUM(DC219,DD219)</f>
        <v>0</v>
      </c>
      <c r="DF219" s="33"/>
      <c r="DG219" s="34"/>
      <c r="DH219" s="36">
        <f>SUM(DF219,DG219)</f>
        <v>0</v>
      </c>
      <c r="DI219" s="33"/>
      <c r="DJ219" s="34"/>
      <c r="DK219" s="36">
        <f>SUM(DI219,DJ219)</f>
        <v>0</v>
      </c>
      <c r="DL219" s="33"/>
      <c r="DM219" s="34"/>
      <c r="DN219" s="36">
        <f>SUM(DL219,DM219)</f>
        <v>0</v>
      </c>
      <c r="DO219" s="33">
        <f t="shared" si="186"/>
        <v>0</v>
      </c>
      <c r="DP219" s="34">
        <f t="shared" si="221"/>
        <v>0</v>
      </c>
      <c r="DQ219" s="36">
        <f>SUM(DO219,DP219)</f>
        <v>0</v>
      </c>
    </row>
    <row r="220" spans="2:121" x14ac:dyDescent="0.25">
      <c r="B220" s="182"/>
      <c r="C220" s="174"/>
      <c r="D220" s="79" t="s">
        <v>57</v>
      </c>
      <c r="E220" s="33"/>
      <c r="F220" s="34"/>
      <c r="G220" s="36">
        <f>SUM(E220,F220)</f>
        <v>0</v>
      </c>
      <c r="H220" s="33"/>
      <c r="I220" s="34"/>
      <c r="J220" s="36">
        <f>SUM(H220,I220)</f>
        <v>0</v>
      </c>
      <c r="K220" s="33"/>
      <c r="L220" s="34"/>
      <c r="M220" s="36">
        <f>SUM(K220,L220)</f>
        <v>0</v>
      </c>
      <c r="N220" s="33"/>
      <c r="O220" s="34"/>
      <c r="P220" s="36">
        <f>SUM(N220,O220)</f>
        <v>0</v>
      </c>
      <c r="Q220" s="33"/>
      <c r="R220" s="34"/>
      <c r="S220" s="36">
        <f>SUM(Q220,R220)</f>
        <v>0</v>
      </c>
      <c r="T220" s="33"/>
      <c r="U220" s="34"/>
      <c r="V220" s="36">
        <f>SUM(T220,U220)</f>
        <v>0</v>
      </c>
      <c r="W220" s="33"/>
      <c r="X220" s="34"/>
      <c r="Y220" s="36">
        <f>SUM(W220,X220)</f>
        <v>0</v>
      </c>
      <c r="Z220" s="33"/>
      <c r="AA220" s="34"/>
      <c r="AB220" s="36">
        <f>SUM(Z220,AA220)</f>
        <v>0</v>
      </c>
      <c r="AC220" s="33"/>
      <c r="AD220" s="34"/>
      <c r="AE220" s="36">
        <f>SUM(AC220,AD220)</f>
        <v>0</v>
      </c>
      <c r="AF220" s="33"/>
      <c r="AG220" s="34"/>
      <c r="AH220" s="36">
        <f t="shared" si="259"/>
        <v>0</v>
      </c>
      <c r="AI220" s="33"/>
      <c r="AJ220" s="34"/>
      <c r="AK220" s="36">
        <f>SUM(AI220,AJ220)</f>
        <v>0</v>
      </c>
      <c r="AL220" s="33"/>
      <c r="AM220" s="34"/>
      <c r="AN220" s="36">
        <f t="shared" si="258"/>
        <v>0</v>
      </c>
      <c r="AO220" s="33">
        <f t="shared" si="184"/>
        <v>0</v>
      </c>
      <c r="AP220" s="34">
        <f t="shared" si="220"/>
        <v>0</v>
      </c>
      <c r="AQ220" s="36">
        <f>SUM(AO220,AP220)</f>
        <v>0</v>
      </c>
      <c r="AR220" s="33"/>
      <c r="AS220" s="34"/>
      <c r="AT220" s="36">
        <f>SUM(AR220,AS220)</f>
        <v>0</v>
      </c>
      <c r="AU220" s="33"/>
      <c r="AV220" s="34"/>
      <c r="AW220" s="36">
        <f>SUM(AU220,AV220)</f>
        <v>0</v>
      </c>
      <c r="AX220" s="33"/>
      <c r="AY220" s="34"/>
      <c r="AZ220" s="36">
        <f>SUM(AX220,AY220)</f>
        <v>0</v>
      </c>
      <c r="BA220" s="33"/>
      <c r="BB220" s="34"/>
      <c r="BC220" s="36">
        <f>SUM(BA220,BB220)</f>
        <v>0</v>
      </c>
      <c r="BD220" s="33"/>
      <c r="BE220" s="34"/>
      <c r="BF220" s="36">
        <f>SUM(BD220,BE220)</f>
        <v>0</v>
      </c>
      <c r="BG220" s="33"/>
      <c r="BH220" s="34"/>
      <c r="BI220" s="36">
        <f>SUM(BG220,BH220)</f>
        <v>0</v>
      </c>
      <c r="BJ220" s="33"/>
      <c r="BK220" s="34"/>
      <c r="BL220" s="36">
        <f>SUM(BJ220,BK220)</f>
        <v>0</v>
      </c>
      <c r="BM220" s="33"/>
      <c r="BN220" s="34"/>
      <c r="BO220" s="36">
        <f>SUM(BM220,BN220)</f>
        <v>0</v>
      </c>
      <c r="BP220" s="33"/>
      <c r="BQ220" s="34"/>
      <c r="BR220" s="36">
        <f>SUM(BP220,BQ220)</f>
        <v>0</v>
      </c>
      <c r="BS220" s="33"/>
      <c r="BT220" s="34"/>
      <c r="BU220" s="36">
        <f>SUM(BS220,BT220)</f>
        <v>0</v>
      </c>
      <c r="BV220" s="33"/>
      <c r="BW220" s="34"/>
      <c r="BX220" s="36">
        <f>SUM(BV220,BW220)</f>
        <v>0</v>
      </c>
      <c r="BY220" s="33"/>
      <c r="BZ220" s="34"/>
      <c r="CA220" s="36">
        <f>SUM(BY220,BZ220)</f>
        <v>0</v>
      </c>
      <c r="CB220" s="33">
        <f t="shared" si="249"/>
        <v>0</v>
      </c>
      <c r="CC220" s="34">
        <f t="shared" si="249"/>
        <v>0</v>
      </c>
      <c r="CD220" s="36">
        <f>SUM(CB220,CC220)</f>
        <v>0</v>
      </c>
      <c r="CE220" s="33">
        <v>0</v>
      </c>
      <c r="CF220" s="34">
        <v>0</v>
      </c>
      <c r="CG220" s="36">
        <f t="shared" si="260"/>
        <v>0</v>
      </c>
      <c r="CH220" s="33">
        <v>0</v>
      </c>
      <c r="CI220" s="34">
        <v>0</v>
      </c>
      <c r="CJ220" s="36">
        <f>SUM(CH220,CI220)</f>
        <v>0</v>
      </c>
      <c r="CK220" s="33">
        <v>0</v>
      </c>
      <c r="CL220" s="34">
        <v>0</v>
      </c>
      <c r="CM220" s="36">
        <f>SUM(CK220,CL220)</f>
        <v>0</v>
      </c>
      <c r="CN220" s="33">
        <v>0</v>
      </c>
      <c r="CO220" s="34">
        <v>0</v>
      </c>
      <c r="CP220" s="36">
        <f>SUM(CN220,CO220)</f>
        <v>0</v>
      </c>
      <c r="CQ220" s="33">
        <v>0</v>
      </c>
      <c r="CR220" s="34">
        <v>0</v>
      </c>
      <c r="CS220" s="36">
        <f>SUM(CQ220,CR220)</f>
        <v>0</v>
      </c>
      <c r="CT220" s="33"/>
      <c r="CU220" s="34"/>
      <c r="CV220" s="36">
        <f>SUM(CT220,CU220)</f>
        <v>0</v>
      </c>
      <c r="CW220" s="33"/>
      <c r="CX220" s="34"/>
      <c r="CY220" s="36">
        <f>SUM(CW220,CX220)</f>
        <v>0</v>
      </c>
      <c r="CZ220" s="33"/>
      <c r="DA220" s="34"/>
      <c r="DB220" s="36">
        <f>SUM(CZ220,DA220)</f>
        <v>0</v>
      </c>
      <c r="DC220" s="33"/>
      <c r="DD220" s="34"/>
      <c r="DE220" s="36">
        <f>SUM(DC220,DD220)</f>
        <v>0</v>
      </c>
      <c r="DF220" s="33"/>
      <c r="DG220" s="34"/>
      <c r="DH220" s="36">
        <f>SUM(DF220,DG220)</f>
        <v>0</v>
      </c>
      <c r="DI220" s="33"/>
      <c r="DJ220" s="34"/>
      <c r="DK220" s="36">
        <f>SUM(DI220,DJ220)</f>
        <v>0</v>
      </c>
      <c r="DL220" s="33"/>
      <c r="DM220" s="34"/>
      <c r="DN220" s="36">
        <f>SUM(DL220,DM220)</f>
        <v>0</v>
      </c>
      <c r="DO220" s="33">
        <f t="shared" si="186"/>
        <v>0</v>
      </c>
      <c r="DP220" s="34">
        <f t="shared" si="221"/>
        <v>0</v>
      </c>
      <c r="DQ220" s="36">
        <f>SUM(DO220,DP220)</f>
        <v>0</v>
      </c>
    </row>
    <row r="221" spans="2:121" x14ac:dyDescent="0.25">
      <c r="B221" s="182"/>
      <c r="C221" s="174"/>
      <c r="D221" s="79" t="s">
        <v>58</v>
      </c>
      <c r="E221" s="33"/>
      <c r="F221" s="34"/>
      <c r="G221" s="36">
        <f>SUM(E221,F221)</f>
        <v>0</v>
      </c>
      <c r="H221" s="33"/>
      <c r="I221" s="34"/>
      <c r="J221" s="36">
        <f>SUM(H221,I221)</f>
        <v>0</v>
      </c>
      <c r="K221" s="33"/>
      <c r="L221" s="34"/>
      <c r="M221" s="36">
        <f>SUM(K221,L221)</f>
        <v>0</v>
      </c>
      <c r="N221" s="33"/>
      <c r="O221" s="34"/>
      <c r="P221" s="36">
        <f>SUM(N221,O221)</f>
        <v>0</v>
      </c>
      <c r="Q221" s="33"/>
      <c r="R221" s="34"/>
      <c r="S221" s="36">
        <f>SUM(Q221,R221)</f>
        <v>0</v>
      </c>
      <c r="T221" s="33"/>
      <c r="U221" s="34"/>
      <c r="V221" s="36">
        <f>SUM(T221,U221)</f>
        <v>0</v>
      </c>
      <c r="W221" s="33"/>
      <c r="X221" s="34"/>
      <c r="Y221" s="36">
        <f>SUM(W221,X221)</f>
        <v>0</v>
      </c>
      <c r="Z221" s="33"/>
      <c r="AA221" s="34"/>
      <c r="AB221" s="36">
        <f>SUM(Z221,AA221)</f>
        <v>0</v>
      </c>
      <c r="AC221" s="33"/>
      <c r="AD221" s="34"/>
      <c r="AE221" s="36">
        <f>SUM(AC221,AD221)</f>
        <v>0</v>
      </c>
      <c r="AF221" s="33"/>
      <c r="AG221" s="34"/>
      <c r="AH221" s="36">
        <f t="shared" si="259"/>
        <v>0</v>
      </c>
      <c r="AI221" s="33"/>
      <c r="AJ221" s="34"/>
      <c r="AK221" s="36">
        <f>SUM(AI221,AJ221)</f>
        <v>0</v>
      </c>
      <c r="AL221" s="33"/>
      <c r="AM221" s="34"/>
      <c r="AN221" s="36">
        <f t="shared" si="258"/>
        <v>0</v>
      </c>
      <c r="AO221" s="33">
        <f t="shared" si="184"/>
        <v>0</v>
      </c>
      <c r="AP221" s="34">
        <f t="shared" si="220"/>
        <v>0</v>
      </c>
      <c r="AQ221" s="36">
        <v>0</v>
      </c>
      <c r="AR221" s="33"/>
      <c r="AS221" s="34"/>
      <c r="AT221" s="36">
        <v>0</v>
      </c>
      <c r="AU221" s="33"/>
      <c r="AV221" s="34"/>
      <c r="AW221" s="36">
        <v>0</v>
      </c>
      <c r="AX221" s="33"/>
      <c r="AY221" s="34"/>
      <c r="AZ221" s="36">
        <v>0</v>
      </c>
      <c r="BA221" s="33"/>
      <c r="BB221" s="34"/>
      <c r="BC221" s="36">
        <v>0</v>
      </c>
      <c r="BD221" s="33"/>
      <c r="BE221" s="34"/>
      <c r="BF221" s="36">
        <v>0</v>
      </c>
      <c r="BG221" s="33"/>
      <c r="BH221" s="34"/>
      <c r="BI221" s="36">
        <v>0</v>
      </c>
      <c r="BJ221" s="33"/>
      <c r="BK221" s="34"/>
      <c r="BL221" s="36">
        <v>0</v>
      </c>
      <c r="BM221" s="33"/>
      <c r="BN221" s="34"/>
      <c r="BO221" s="36">
        <v>0</v>
      </c>
      <c r="BP221" s="33"/>
      <c r="BQ221" s="34"/>
      <c r="BR221" s="36">
        <v>0</v>
      </c>
      <c r="BS221" s="33"/>
      <c r="BT221" s="34"/>
      <c r="BU221" s="36">
        <v>0</v>
      </c>
      <c r="BV221" s="33"/>
      <c r="BW221" s="34"/>
      <c r="BX221" s="36">
        <v>0</v>
      </c>
      <c r="BY221" s="33"/>
      <c r="BZ221" s="34"/>
      <c r="CA221" s="36">
        <v>0</v>
      </c>
      <c r="CB221" s="33">
        <f t="shared" si="249"/>
        <v>0</v>
      </c>
      <c r="CC221" s="34">
        <f t="shared" si="249"/>
        <v>0</v>
      </c>
      <c r="CD221" s="36">
        <v>0</v>
      </c>
      <c r="CE221" s="33">
        <v>0</v>
      </c>
      <c r="CF221" s="34">
        <v>0</v>
      </c>
      <c r="CG221" s="36">
        <f t="shared" si="260"/>
        <v>0</v>
      </c>
      <c r="CH221" s="33">
        <v>0</v>
      </c>
      <c r="CI221" s="34">
        <v>0</v>
      </c>
      <c r="CJ221" s="36">
        <v>0</v>
      </c>
      <c r="CK221" s="33">
        <v>0</v>
      </c>
      <c r="CL221" s="34">
        <v>0</v>
      </c>
      <c r="CM221" s="36">
        <v>0</v>
      </c>
      <c r="CN221" s="33">
        <v>0</v>
      </c>
      <c r="CO221" s="34">
        <v>0</v>
      </c>
      <c r="CP221" s="36">
        <v>0</v>
      </c>
      <c r="CQ221" s="33">
        <v>0</v>
      </c>
      <c r="CR221" s="34">
        <v>0</v>
      </c>
      <c r="CS221" s="36">
        <v>0</v>
      </c>
      <c r="CT221" s="33"/>
      <c r="CU221" s="34"/>
      <c r="CV221" s="36">
        <v>0</v>
      </c>
      <c r="CW221" s="33"/>
      <c r="CX221" s="34"/>
      <c r="CY221" s="36">
        <v>0</v>
      </c>
      <c r="CZ221" s="33"/>
      <c r="DA221" s="34"/>
      <c r="DB221" s="36">
        <v>0</v>
      </c>
      <c r="DC221" s="33"/>
      <c r="DD221" s="34"/>
      <c r="DE221" s="36">
        <v>0</v>
      </c>
      <c r="DF221" s="33"/>
      <c r="DG221" s="34"/>
      <c r="DH221" s="36">
        <v>0</v>
      </c>
      <c r="DI221" s="33"/>
      <c r="DJ221" s="34"/>
      <c r="DK221" s="36">
        <v>0</v>
      </c>
      <c r="DL221" s="33"/>
      <c r="DM221" s="34"/>
      <c r="DN221" s="36">
        <v>0</v>
      </c>
      <c r="DO221" s="33">
        <f t="shared" si="186"/>
        <v>0</v>
      </c>
      <c r="DP221" s="34">
        <f t="shared" si="221"/>
        <v>0</v>
      </c>
      <c r="DQ221" s="36">
        <v>0</v>
      </c>
    </row>
    <row r="222" spans="2:121" ht="30" x14ac:dyDescent="0.25">
      <c r="B222" s="182"/>
      <c r="C222" s="174"/>
      <c r="D222" s="80" t="s">
        <v>59</v>
      </c>
      <c r="E222" s="40">
        <f>+SUM(E217:E221)</f>
        <v>0</v>
      </c>
      <c r="F222" s="41">
        <f t="shared" ref="F222:AN222" si="261">+SUM(F217:F221)</f>
        <v>0</v>
      </c>
      <c r="G222" s="42">
        <f t="shared" si="261"/>
        <v>0</v>
      </c>
      <c r="H222" s="40">
        <f t="shared" si="261"/>
        <v>0</v>
      </c>
      <c r="I222" s="41">
        <f t="shared" si="261"/>
        <v>0</v>
      </c>
      <c r="J222" s="42">
        <f t="shared" si="261"/>
        <v>0</v>
      </c>
      <c r="K222" s="40">
        <f t="shared" si="261"/>
        <v>0</v>
      </c>
      <c r="L222" s="41">
        <f t="shared" si="261"/>
        <v>0</v>
      </c>
      <c r="M222" s="42">
        <f t="shared" si="261"/>
        <v>0</v>
      </c>
      <c r="N222" s="40">
        <f t="shared" si="261"/>
        <v>0</v>
      </c>
      <c r="O222" s="41">
        <f t="shared" si="261"/>
        <v>0</v>
      </c>
      <c r="P222" s="42">
        <f t="shared" si="261"/>
        <v>0</v>
      </c>
      <c r="Q222" s="40">
        <f t="shared" si="261"/>
        <v>0</v>
      </c>
      <c r="R222" s="41">
        <f t="shared" si="261"/>
        <v>0</v>
      </c>
      <c r="S222" s="42">
        <f t="shared" si="261"/>
        <v>0</v>
      </c>
      <c r="T222" s="40">
        <f t="shared" si="261"/>
        <v>0</v>
      </c>
      <c r="U222" s="41">
        <f t="shared" si="261"/>
        <v>0</v>
      </c>
      <c r="V222" s="42">
        <f t="shared" si="261"/>
        <v>0</v>
      </c>
      <c r="W222" s="40">
        <f t="shared" si="261"/>
        <v>0</v>
      </c>
      <c r="X222" s="41">
        <f t="shared" si="261"/>
        <v>0</v>
      </c>
      <c r="Y222" s="42">
        <f t="shared" si="261"/>
        <v>0</v>
      </c>
      <c r="Z222" s="40">
        <f t="shared" si="261"/>
        <v>0</v>
      </c>
      <c r="AA222" s="41">
        <f t="shared" si="261"/>
        <v>0</v>
      </c>
      <c r="AB222" s="42">
        <f t="shared" si="261"/>
        <v>0</v>
      </c>
      <c r="AC222" s="40">
        <f t="shared" si="261"/>
        <v>0</v>
      </c>
      <c r="AD222" s="41">
        <f t="shared" si="261"/>
        <v>0</v>
      </c>
      <c r="AE222" s="42">
        <f t="shared" si="261"/>
        <v>0</v>
      </c>
      <c r="AF222" s="40">
        <f t="shared" si="261"/>
        <v>0</v>
      </c>
      <c r="AG222" s="41">
        <f t="shared" si="261"/>
        <v>0</v>
      </c>
      <c r="AH222" s="42">
        <f t="shared" si="261"/>
        <v>0</v>
      </c>
      <c r="AI222" s="40">
        <f t="shared" si="261"/>
        <v>0</v>
      </c>
      <c r="AJ222" s="41">
        <f t="shared" si="261"/>
        <v>0</v>
      </c>
      <c r="AK222" s="42">
        <f t="shared" si="261"/>
        <v>0</v>
      </c>
      <c r="AL222" s="40">
        <f t="shared" si="261"/>
        <v>0</v>
      </c>
      <c r="AM222" s="41">
        <f t="shared" si="261"/>
        <v>0</v>
      </c>
      <c r="AN222" s="42">
        <f t="shared" si="261"/>
        <v>0</v>
      </c>
      <c r="AO222" s="40">
        <f t="shared" si="184"/>
        <v>0</v>
      </c>
      <c r="AP222" s="41">
        <f t="shared" si="220"/>
        <v>0</v>
      </c>
      <c r="AQ222" s="42">
        <f>+SUM(AQ217:AQ221)</f>
        <v>0</v>
      </c>
      <c r="AR222" s="40">
        <f>+SUM(AR217:AR221)</f>
        <v>0</v>
      </c>
      <c r="AS222" s="41">
        <f t="shared" ref="AS222:CA222" si="262">+SUM(AS217:AS221)</f>
        <v>0</v>
      </c>
      <c r="AT222" s="42">
        <f t="shared" si="262"/>
        <v>0</v>
      </c>
      <c r="AU222" s="40">
        <f t="shared" si="262"/>
        <v>0</v>
      </c>
      <c r="AV222" s="41">
        <f t="shared" si="262"/>
        <v>0</v>
      </c>
      <c r="AW222" s="42">
        <f t="shared" si="262"/>
        <v>0</v>
      </c>
      <c r="AX222" s="40">
        <f t="shared" si="262"/>
        <v>0</v>
      </c>
      <c r="AY222" s="41">
        <f t="shared" si="262"/>
        <v>0</v>
      </c>
      <c r="AZ222" s="42">
        <f t="shared" si="262"/>
        <v>0</v>
      </c>
      <c r="BA222" s="40">
        <f t="shared" si="262"/>
        <v>0</v>
      </c>
      <c r="BB222" s="41">
        <f t="shared" si="262"/>
        <v>0</v>
      </c>
      <c r="BC222" s="42">
        <f t="shared" si="262"/>
        <v>0</v>
      </c>
      <c r="BD222" s="40">
        <f t="shared" si="262"/>
        <v>0</v>
      </c>
      <c r="BE222" s="41">
        <f t="shared" si="262"/>
        <v>0</v>
      </c>
      <c r="BF222" s="42">
        <f t="shared" si="262"/>
        <v>0</v>
      </c>
      <c r="BG222" s="40">
        <f t="shared" si="262"/>
        <v>0</v>
      </c>
      <c r="BH222" s="41">
        <f t="shared" si="262"/>
        <v>0</v>
      </c>
      <c r="BI222" s="42">
        <f t="shared" si="262"/>
        <v>0</v>
      </c>
      <c r="BJ222" s="40">
        <f t="shared" si="262"/>
        <v>0</v>
      </c>
      <c r="BK222" s="41">
        <f t="shared" si="262"/>
        <v>0</v>
      </c>
      <c r="BL222" s="42">
        <f t="shared" si="262"/>
        <v>0</v>
      </c>
      <c r="BM222" s="40">
        <f t="shared" si="262"/>
        <v>0</v>
      </c>
      <c r="BN222" s="41">
        <f t="shared" si="262"/>
        <v>0</v>
      </c>
      <c r="BO222" s="42">
        <f t="shared" si="262"/>
        <v>0</v>
      </c>
      <c r="BP222" s="40">
        <f t="shared" si="262"/>
        <v>0</v>
      </c>
      <c r="BQ222" s="41">
        <f t="shared" si="262"/>
        <v>0</v>
      </c>
      <c r="BR222" s="42">
        <f t="shared" si="262"/>
        <v>0</v>
      </c>
      <c r="BS222" s="40">
        <f t="shared" si="262"/>
        <v>0</v>
      </c>
      <c r="BT222" s="41">
        <f t="shared" si="262"/>
        <v>0</v>
      </c>
      <c r="BU222" s="42">
        <f t="shared" si="262"/>
        <v>0</v>
      </c>
      <c r="BV222" s="40">
        <f t="shared" si="262"/>
        <v>0</v>
      </c>
      <c r="BW222" s="41">
        <f t="shared" si="262"/>
        <v>0</v>
      </c>
      <c r="BX222" s="42">
        <f t="shared" si="262"/>
        <v>0</v>
      </c>
      <c r="BY222" s="40">
        <f t="shared" si="262"/>
        <v>0</v>
      </c>
      <c r="BZ222" s="41">
        <f t="shared" si="262"/>
        <v>0</v>
      </c>
      <c r="CA222" s="42">
        <f t="shared" si="262"/>
        <v>0</v>
      </c>
      <c r="CB222" s="40">
        <f t="shared" si="249"/>
        <v>0</v>
      </c>
      <c r="CC222" s="41">
        <f t="shared" si="249"/>
        <v>0</v>
      </c>
      <c r="CD222" s="42">
        <f>+SUM(CD217:CD221)</f>
        <v>0</v>
      </c>
      <c r="CE222" s="40">
        <f>+SUM(CE217:CE221)</f>
        <v>0</v>
      </c>
      <c r="CF222" s="41">
        <f t="shared" ref="CF222:DN222" si="263">+SUM(CF217:CF221)</f>
        <v>0</v>
      </c>
      <c r="CG222" s="42">
        <f t="shared" si="263"/>
        <v>0</v>
      </c>
      <c r="CH222" s="40">
        <f t="shared" ref="CH222:CS222" si="264">+SUM(CH217:CH221)</f>
        <v>0</v>
      </c>
      <c r="CI222" s="41">
        <f t="shared" si="264"/>
        <v>0</v>
      </c>
      <c r="CJ222" s="42">
        <f t="shared" si="264"/>
        <v>0</v>
      </c>
      <c r="CK222" s="40">
        <f t="shared" si="264"/>
        <v>0</v>
      </c>
      <c r="CL222" s="41">
        <f t="shared" si="264"/>
        <v>0</v>
      </c>
      <c r="CM222" s="42">
        <f t="shared" si="264"/>
        <v>0</v>
      </c>
      <c r="CN222" s="40">
        <f t="shared" si="264"/>
        <v>0</v>
      </c>
      <c r="CO222" s="41">
        <f t="shared" si="264"/>
        <v>0</v>
      </c>
      <c r="CP222" s="42">
        <f t="shared" si="264"/>
        <v>0</v>
      </c>
      <c r="CQ222" s="40">
        <f t="shared" si="264"/>
        <v>0</v>
      </c>
      <c r="CR222" s="41">
        <f t="shared" si="264"/>
        <v>0</v>
      </c>
      <c r="CS222" s="42">
        <f t="shared" si="264"/>
        <v>0</v>
      </c>
      <c r="CT222" s="40">
        <f t="shared" si="263"/>
        <v>0</v>
      </c>
      <c r="CU222" s="41">
        <f t="shared" si="263"/>
        <v>0</v>
      </c>
      <c r="CV222" s="42">
        <f t="shared" si="263"/>
        <v>0</v>
      </c>
      <c r="CW222" s="40">
        <f t="shared" si="263"/>
        <v>0</v>
      </c>
      <c r="CX222" s="41">
        <f t="shared" si="263"/>
        <v>0</v>
      </c>
      <c r="CY222" s="42">
        <f t="shared" si="263"/>
        <v>0</v>
      </c>
      <c r="CZ222" s="40">
        <f t="shared" si="263"/>
        <v>0</v>
      </c>
      <c r="DA222" s="41">
        <f t="shared" si="263"/>
        <v>0</v>
      </c>
      <c r="DB222" s="42">
        <f t="shared" si="263"/>
        <v>0</v>
      </c>
      <c r="DC222" s="40">
        <f t="shared" si="263"/>
        <v>0</v>
      </c>
      <c r="DD222" s="41">
        <f t="shared" si="263"/>
        <v>0</v>
      </c>
      <c r="DE222" s="42">
        <f t="shared" si="263"/>
        <v>0</v>
      </c>
      <c r="DF222" s="40">
        <f t="shared" si="263"/>
        <v>0</v>
      </c>
      <c r="DG222" s="41">
        <f t="shared" si="263"/>
        <v>0</v>
      </c>
      <c r="DH222" s="42">
        <f t="shared" si="263"/>
        <v>0</v>
      </c>
      <c r="DI222" s="40">
        <f t="shared" si="263"/>
        <v>0</v>
      </c>
      <c r="DJ222" s="41">
        <f t="shared" si="263"/>
        <v>0</v>
      </c>
      <c r="DK222" s="42">
        <f t="shared" si="263"/>
        <v>0</v>
      </c>
      <c r="DL222" s="40">
        <f t="shared" si="263"/>
        <v>0</v>
      </c>
      <c r="DM222" s="41">
        <f t="shared" si="263"/>
        <v>0</v>
      </c>
      <c r="DN222" s="42">
        <f t="shared" si="263"/>
        <v>0</v>
      </c>
      <c r="DO222" s="40">
        <f t="shared" si="186"/>
        <v>0</v>
      </c>
      <c r="DP222" s="41">
        <f t="shared" si="221"/>
        <v>0</v>
      </c>
      <c r="DQ222" s="42">
        <f>+SUM(DQ217:DQ221)</f>
        <v>0</v>
      </c>
    </row>
    <row r="223" spans="2:121" x14ac:dyDescent="0.25">
      <c r="B223" s="182"/>
      <c r="C223" s="174"/>
      <c r="D223" s="92" t="s">
        <v>60</v>
      </c>
      <c r="E223" s="43"/>
      <c r="F223" s="38"/>
      <c r="G223" s="44"/>
      <c r="H223" s="43"/>
      <c r="I223" s="38"/>
      <c r="J223" s="44"/>
      <c r="K223" s="43"/>
      <c r="L223" s="38"/>
      <c r="M223" s="44"/>
      <c r="N223" s="43"/>
      <c r="O223" s="38"/>
      <c r="P223" s="44"/>
      <c r="Q223" s="43"/>
      <c r="R223" s="38"/>
      <c r="S223" s="44"/>
      <c r="T223" s="43"/>
      <c r="U223" s="38"/>
      <c r="V223" s="44"/>
      <c r="W223" s="43"/>
      <c r="X223" s="38"/>
      <c r="Y223" s="44"/>
      <c r="Z223" s="43"/>
      <c r="AA223" s="38"/>
      <c r="AB223" s="44"/>
      <c r="AC223" s="43"/>
      <c r="AD223" s="38"/>
      <c r="AE223" s="44"/>
      <c r="AF223" s="43"/>
      <c r="AG223" s="38"/>
      <c r="AH223" s="44"/>
      <c r="AI223" s="43"/>
      <c r="AJ223" s="38"/>
      <c r="AK223" s="44"/>
      <c r="AL223" s="43"/>
      <c r="AM223" s="38"/>
      <c r="AN223" s="44"/>
      <c r="AO223" s="43">
        <f t="shared" si="184"/>
        <v>0</v>
      </c>
      <c r="AP223" s="38">
        <f t="shared" si="220"/>
        <v>0</v>
      </c>
      <c r="AQ223" s="44"/>
      <c r="AR223" s="43"/>
      <c r="AS223" s="38"/>
      <c r="AT223" s="44"/>
      <c r="AU223" s="43"/>
      <c r="AV223" s="38"/>
      <c r="AW223" s="44"/>
      <c r="AX223" s="43"/>
      <c r="AY223" s="38"/>
      <c r="AZ223" s="44"/>
      <c r="BA223" s="43"/>
      <c r="BB223" s="38"/>
      <c r="BC223" s="44"/>
      <c r="BD223" s="43"/>
      <c r="BE223" s="38"/>
      <c r="BF223" s="44"/>
      <c r="BG223" s="43"/>
      <c r="BH223" s="38"/>
      <c r="BI223" s="44"/>
      <c r="BJ223" s="43"/>
      <c r="BK223" s="38"/>
      <c r="BL223" s="44"/>
      <c r="BM223" s="43"/>
      <c r="BN223" s="38"/>
      <c r="BO223" s="44"/>
      <c r="BP223" s="43"/>
      <c r="BQ223" s="38"/>
      <c r="BR223" s="44"/>
      <c r="BS223" s="43"/>
      <c r="BT223" s="38"/>
      <c r="BU223" s="44"/>
      <c r="BV223" s="43"/>
      <c r="BW223" s="38"/>
      <c r="BX223" s="44"/>
      <c r="BY223" s="43"/>
      <c r="BZ223" s="38"/>
      <c r="CA223" s="44"/>
      <c r="CB223" s="43">
        <f t="shared" si="249"/>
        <v>0</v>
      </c>
      <c r="CC223" s="38">
        <f t="shared" si="249"/>
        <v>0</v>
      </c>
      <c r="CD223" s="44"/>
      <c r="CE223" s="43"/>
      <c r="CF223" s="38"/>
      <c r="CG223" s="44"/>
      <c r="CH223" s="43"/>
      <c r="CI223" s="38"/>
      <c r="CJ223" s="44"/>
      <c r="CK223" s="43"/>
      <c r="CL223" s="38"/>
      <c r="CM223" s="44"/>
      <c r="CN223" s="43"/>
      <c r="CO223" s="38"/>
      <c r="CP223" s="44"/>
      <c r="CQ223" s="43"/>
      <c r="CR223" s="38"/>
      <c r="CS223" s="44"/>
      <c r="CT223" s="43"/>
      <c r="CU223" s="38"/>
      <c r="CV223" s="44"/>
      <c r="CW223" s="43"/>
      <c r="CX223" s="38"/>
      <c r="CY223" s="44"/>
      <c r="CZ223" s="43"/>
      <c r="DA223" s="38"/>
      <c r="DB223" s="44"/>
      <c r="DC223" s="43"/>
      <c r="DD223" s="38"/>
      <c r="DE223" s="44"/>
      <c r="DF223" s="43"/>
      <c r="DG223" s="38"/>
      <c r="DH223" s="44"/>
      <c r="DI223" s="43"/>
      <c r="DJ223" s="38"/>
      <c r="DK223" s="44"/>
      <c r="DL223" s="43"/>
      <c r="DM223" s="38"/>
      <c r="DN223" s="44"/>
      <c r="DO223" s="43">
        <f t="shared" si="186"/>
        <v>0</v>
      </c>
      <c r="DP223" s="38">
        <f t="shared" si="221"/>
        <v>0</v>
      </c>
      <c r="DQ223" s="44"/>
    </row>
    <row r="224" spans="2:121" x14ac:dyDescent="0.25">
      <c r="B224" s="182"/>
      <c r="C224" s="174"/>
      <c r="D224" s="79" t="s">
        <v>61</v>
      </c>
      <c r="E224" s="33">
        <v>0</v>
      </c>
      <c r="F224" s="34">
        <v>76.33</v>
      </c>
      <c r="G224" s="36">
        <f>SUM(E224,F224)</f>
        <v>76.33</v>
      </c>
      <c r="H224" s="33">
        <v>0</v>
      </c>
      <c r="I224" s="34">
        <v>229.00763359999999</v>
      </c>
      <c r="J224" s="36">
        <f>SUM(H224,I224)</f>
        <v>229.00763359999999</v>
      </c>
      <c r="K224" s="33">
        <v>0</v>
      </c>
      <c r="L224" s="34">
        <v>152.67175570000001</v>
      </c>
      <c r="M224" s="36">
        <f>SUM(K224,L224)</f>
        <v>152.67175570000001</v>
      </c>
      <c r="N224" s="33">
        <v>0</v>
      </c>
      <c r="O224" s="34">
        <v>229.00763359999999</v>
      </c>
      <c r="P224" s="36">
        <f>SUM(N224,O224)</f>
        <v>229.00763359999999</v>
      </c>
      <c r="Q224" s="33">
        <v>0</v>
      </c>
      <c r="R224" s="34">
        <v>152.67175570000001</v>
      </c>
      <c r="S224" s="36">
        <f>SUM(Q224,R224)</f>
        <v>152.67175570000001</v>
      </c>
      <c r="T224" s="33">
        <v>0</v>
      </c>
      <c r="U224" s="34">
        <v>229.00763359999999</v>
      </c>
      <c r="V224" s="36">
        <f>SUM(T224,U224)</f>
        <v>229.00763359999999</v>
      </c>
      <c r="W224" s="33">
        <v>0</v>
      </c>
      <c r="X224" s="34">
        <v>152.67175570000001</v>
      </c>
      <c r="Y224" s="36">
        <f>SUM(W224,X224)</f>
        <v>152.67175570000001</v>
      </c>
      <c r="Z224" s="33">
        <v>0</v>
      </c>
      <c r="AA224" s="34">
        <v>152.67175570000001</v>
      </c>
      <c r="AB224" s="36">
        <f>SUM(Z224,AA224)</f>
        <v>152.67175570000001</v>
      </c>
      <c r="AC224" s="33">
        <v>0</v>
      </c>
      <c r="AD224" s="34">
        <v>152.67175570000001</v>
      </c>
      <c r="AE224" s="36">
        <f>SUM(AC224,AD224)</f>
        <v>152.67175570000001</v>
      </c>
      <c r="AF224" s="33">
        <v>0</v>
      </c>
      <c r="AG224" s="34">
        <v>229.00763359999999</v>
      </c>
      <c r="AH224" s="36">
        <f t="shared" ref="AH224" si="265">SUM(AF224,AG224)</f>
        <v>229.00763359999999</v>
      </c>
      <c r="AI224" s="33">
        <v>0</v>
      </c>
      <c r="AJ224" s="34">
        <v>152.67175570000001</v>
      </c>
      <c r="AK224" s="36">
        <f>SUM(AI224,AJ224)</f>
        <v>152.67175570000001</v>
      </c>
      <c r="AL224" s="33">
        <v>0</v>
      </c>
      <c r="AM224" s="34">
        <v>229.00763359999999</v>
      </c>
      <c r="AN224" s="36">
        <f t="shared" ref="AN224" si="266">SUM(AL224,AM224)</f>
        <v>229.00763359999999</v>
      </c>
      <c r="AO224" s="33">
        <f>E224+H224+K224+N224+Q224+T224+W224+Z224+AC224+AF224+AI224+AL224</f>
        <v>0</v>
      </c>
      <c r="AP224" s="34">
        <f>F224+I224+L224+O224+R224+U224+X224+AA224+AD224+AG224+AJ224+AM224</f>
        <v>2137.3987021999997</v>
      </c>
      <c r="AQ224" s="36">
        <f>SUM(AO224:AP224)</f>
        <v>2137.3987021999997</v>
      </c>
      <c r="AR224" s="33">
        <v>0</v>
      </c>
      <c r="AS224" s="34">
        <v>42.18</v>
      </c>
      <c r="AT224" s="36">
        <f>SUM(AR224:AS224)</f>
        <v>42.18</v>
      </c>
      <c r="AU224" s="33">
        <v>0</v>
      </c>
      <c r="AV224" s="34">
        <v>152.67175570000001</v>
      </c>
      <c r="AW224" s="36">
        <f>SUM(AU224:AV224)</f>
        <v>152.67175570000001</v>
      </c>
      <c r="AX224" s="33">
        <v>0</v>
      </c>
      <c r="AY224" s="34">
        <v>381.67938930000003</v>
      </c>
      <c r="AZ224" s="36">
        <f>SUM(AX224:AY224)</f>
        <v>381.67938930000003</v>
      </c>
      <c r="BA224" s="33">
        <v>0</v>
      </c>
      <c r="BB224" s="34">
        <v>76.33</v>
      </c>
      <c r="BC224" s="36">
        <f>SUM(BA224:BB224)</f>
        <v>76.33</v>
      </c>
      <c r="BD224" s="33">
        <v>0</v>
      </c>
      <c r="BE224" s="34">
        <v>152.67175570000001</v>
      </c>
      <c r="BF224" s="36">
        <f>SUM(BD224:BE224)</f>
        <v>152.67175570000001</v>
      </c>
      <c r="BG224" s="33">
        <v>0</v>
      </c>
      <c r="BH224" s="34">
        <v>229.00763359999999</v>
      </c>
      <c r="BI224" s="36">
        <f>SUM(BG224:BH224)</f>
        <v>229.00763359999999</v>
      </c>
      <c r="BJ224" s="33">
        <v>0</v>
      </c>
      <c r="BK224" s="34">
        <v>152.67175570000001</v>
      </c>
      <c r="BL224" s="36">
        <f>SUM(BJ224:BK224)</f>
        <v>152.67175570000001</v>
      </c>
      <c r="BM224" s="33">
        <v>0</v>
      </c>
      <c r="BN224" s="34">
        <v>229.00763359999999</v>
      </c>
      <c r="BO224" s="36">
        <f>SUM(BM224:BN224)</f>
        <v>229.00763359999999</v>
      </c>
      <c r="BP224" s="33">
        <v>0</v>
      </c>
      <c r="BQ224" s="34">
        <v>152.67175570000001</v>
      </c>
      <c r="BR224" s="36">
        <f>SUM(BP224:BQ224)</f>
        <v>152.67175570000001</v>
      </c>
      <c r="BS224" s="33">
        <v>0</v>
      </c>
      <c r="BT224" s="34">
        <v>76.33</v>
      </c>
      <c r="BU224" s="36">
        <f>SUM(BS224:BT224)</f>
        <v>76.33</v>
      </c>
      <c r="BV224" s="33">
        <v>0</v>
      </c>
      <c r="BW224" s="34">
        <v>229.00763359999999</v>
      </c>
      <c r="BX224" s="36">
        <f>SUM(BV224:BW224)</f>
        <v>229.00763359999999</v>
      </c>
      <c r="BY224" s="33">
        <v>0</v>
      </c>
      <c r="BZ224" s="34">
        <v>152.67175570000001</v>
      </c>
      <c r="CA224" s="36">
        <f>SUM(BY224:BZ224)</f>
        <v>152.67175570000001</v>
      </c>
      <c r="CB224" s="33">
        <f>AR224+AU224+AX224+BA224+BD224+BG224+BJ224+BM224+BP224+BS224+BV224+BY224</f>
        <v>0</v>
      </c>
      <c r="CC224" s="34">
        <f>AS224+AV224+AY224+BB224+BE224+BH224+BK224+BN224+BQ224+BT224+BW224+BZ224</f>
        <v>2026.9010685999997</v>
      </c>
      <c r="CD224" s="36">
        <f>SUM(CB224:CC224)</f>
        <v>2026.9010685999997</v>
      </c>
      <c r="CE224" s="33">
        <v>0</v>
      </c>
      <c r="CF224" s="34">
        <v>152.67175570000001</v>
      </c>
      <c r="CG224" s="36">
        <f>SUM(CE224,CF224)</f>
        <v>152.67175570000001</v>
      </c>
      <c r="CH224" s="33">
        <v>0</v>
      </c>
      <c r="CI224" s="34">
        <v>152.67175570000001</v>
      </c>
      <c r="CJ224" s="36">
        <f>SUM(CH224:CI224)</f>
        <v>152.67175570000001</v>
      </c>
      <c r="CK224" s="33">
        <v>0</v>
      </c>
      <c r="CL224" s="34">
        <v>76.335877859999997</v>
      </c>
      <c r="CM224" s="36">
        <f>(CK224+CL224)</f>
        <v>76.335877859999997</v>
      </c>
      <c r="CN224" s="33">
        <v>0</v>
      </c>
      <c r="CO224" s="34">
        <v>152.67175570000001</v>
      </c>
      <c r="CP224" s="36">
        <f>(CN224+CO224)</f>
        <v>152.67175570000001</v>
      </c>
      <c r="CQ224" s="33">
        <v>0</v>
      </c>
      <c r="CR224" s="34">
        <v>152.67175570000001</v>
      </c>
      <c r="CS224" s="36">
        <f>SUM(CQ224:CR224)</f>
        <v>152.67175570000001</v>
      </c>
      <c r="CT224" s="33"/>
      <c r="CU224" s="34"/>
      <c r="CV224" s="36"/>
      <c r="CW224" s="33"/>
      <c r="CX224" s="34"/>
      <c r="CY224" s="36"/>
      <c r="CZ224" s="33"/>
      <c r="DA224" s="34"/>
      <c r="DB224" s="36"/>
      <c r="DC224" s="33"/>
      <c r="DD224" s="34"/>
      <c r="DE224" s="36"/>
      <c r="DF224" s="33"/>
      <c r="DG224" s="34"/>
      <c r="DH224" s="36"/>
      <c r="DI224" s="33"/>
      <c r="DJ224" s="34"/>
      <c r="DK224" s="36"/>
      <c r="DL224" s="33"/>
      <c r="DM224" s="34"/>
      <c r="DN224" s="36"/>
      <c r="DO224" s="33">
        <f>CE224+CH224+CK224+CN224+CQ224+CT224+CW224+CZ224+DC224+DF224+DI224+DL224</f>
        <v>0</v>
      </c>
      <c r="DP224" s="34">
        <f>CF224+CI224+CL224+CO224+CR224+CU224+CX224+DA224+DD224+DG224+DJ224+DM224</f>
        <v>687.02290066</v>
      </c>
      <c r="DQ224" s="36">
        <f>SUM(DO224:DP224)</f>
        <v>687.02290066</v>
      </c>
    </row>
    <row r="225" spans="2:121" x14ac:dyDescent="0.25">
      <c r="B225" s="182"/>
      <c r="C225" s="174"/>
      <c r="D225" s="80" t="s">
        <v>62</v>
      </c>
      <c r="E225" s="46">
        <f>E224</f>
        <v>0</v>
      </c>
      <c r="F225" s="47">
        <f>F224</f>
        <v>76.33</v>
      </c>
      <c r="G225" s="53">
        <f>SUM(E225:F225)</f>
        <v>76.33</v>
      </c>
      <c r="H225" s="46">
        <f>H224</f>
        <v>0</v>
      </c>
      <c r="I225" s="47">
        <f>I224</f>
        <v>229.00763359999999</v>
      </c>
      <c r="J225" s="53">
        <f>SUM(H225:I225)</f>
        <v>229.00763359999999</v>
      </c>
      <c r="K225" s="46">
        <f>K224</f>
        <v>0</v>
      </c>
      <c r="L225" s="47">
        <f>L224</f>
        <v>152.67175570000001</v>
      </c>
      <c r="M225" s="53">
        <f>SUM(K225:L225)</f>
        <v>152.67175570000001</v>
      </c>
      <c r="N225" s="46">
        <f>N224</f>
        <v>0</v>
      </c>
      <c r="O225" s="47">
        <f>O224</f>
        <v>229.00763359999999</v>
      </c>
      <c r="P225" s="53">
        <f>SUM(N225:O225)</f>
        <v>229.00763359999999</v>
      </c>
      <c r="Q225" s="46">
        <f>Q224</f>
        <v>0</v>
      </c>
      <c r="R225" s="47">
        <f>R224</f>
        <v>152.67175570000001</v>
      </c>
      <c r="S225" s="53">
        <f>SUM(Q225:R225)</f>
        <v>152.67175570000001</v>
      </c>
      <c r="T225" s="46">
        <f>T224</f>
        <v>0</v>
      </c>
      <c r="U225" s="47">
        <f>U224</f>
        <v>229.00763359999999</v>
      </c>
      <c r="V225" s="53">
        <f>SUM(T225:U225)</f>
        <v>229.00763359999999</v>
      </c>
      <c r="W225" s="46">
        <f>W224</f>
        <v>0</v>
      </c>
      <c r="X225" s="47">
        <f>X224</f>
        <v>152.67175570000001</v>
      </c>
      <c r="Y225" s="53">
        <f>SUM(W225:X225)</f>
        <v>152.67175570000001</v>
      </c>
      <c r="Z225" s="46">
        <f>Z224</f>
        <v>0</v>
      </c>
      <c r="AA225" s="47">
        <f>AA224</f>
        <v>152.67175570000001</v>
      </c>
      <c r="AB225" s="53">
        <f>SUM(Z225:AA225)</f>
        <v>152.67175570000001</v>
      </c>
      <c r="AC225" s="46">
        <f>AC224</f>
        <v>0</v>
      </c>
      <c r="AD225" s="47">
        <f>AD224</f>
        <v>152.67175570000001</v>
      </c>
      <c r="AE225" s="53">
        <f>SUM(AC225:AD225)</f>
        <v>152.67175570000001</v>
      </c>
      <c r="AF225" s="46">
        <f>AF224</f>
        <v>0</v>
      </c>
      <c r="AG225" s="47">
        <f>AG224</f>
        <v>229.00763359999999</v>
      </c>
      <c r="AH225" s="53">
        <f>SUM(AF225:AG225)</f>
        <v>229.00763359999999</v>
      </c>
      <c r="AI225" s="46">
        <f>AI224</f>
        <v>0</v>
      </c>
      <c r="AJ225" s="47">
        <f>AJ224</f>
        <v>152.67175570000001</v>
      </c>
      <c r="AK225" s="53">
        <f>SUM(AI225:AJ225)</f>
        <v>152.67175570000001</v>
      </c>
      <c r="AL225" s="46">
        <f>AL224</f>
        <v>0</v>
      </c>
      <c r="AM225" s="47">
        <f>AM224</f>
        <v>229.00763359999999</v>
      </c>
      <c r="AN225" s="53">
        <f>SUM(AL225:AM225)</f>
        <v>229.00763359999999</v>
      </c>
      <c r="AO225" s="46">
        <f t="shared" ref="AO225:AO234" si="267">E225+H225+K225+N225+Q225+T225+W225+Z225+AC225+AF225+AI225+AL225</f>
        <v>0</v>
      </c>
      <c r="AP225" s="47">
        <f>F225+I225+L225+O225+R225+U225+X225+AA225+AD225+AG225+AJ225+AM225</f>
        <v>2137.3987021999997</v>
      </c>
      <c r="AQ225" s="53">
        <f>SUM(AO225:AP225)</f>
        <v>2137.3987021999997</v>
      </c>
      <c r="AR225" s="46">
        <f>AR224</f>
        <v>0</v>
      </c>
      <c r="AS225" s="47">
        <f>AS224</f>
        <v>42.18</v>
      </c>
      <c r="AT225" s="53">
        <f>SUM(AR225:AS225)</f>
        <v>42.18</v>
      </c>
      <c r="AU225" s="46">
        <f>AU224</f>
        <v>0</v>
      </c>
      <c r="AV225" s="47">
        <f>AV224</f>
        <v>152.67175570000001</v>
      </c>
      <c r="AW225" s="53">
        <f>SUM(AU225:AV225)</f>
        <v>152.67175570000001</v>
      </c>
      <c r="AX225" s="46">
        <f>AX224</f>
        <v>0</v>
      </c>
      <c r="AY225" s="47">
        <f>AY224</f>
        <v>381.67938930000003</v>
      </c>
      <c r="AZ225" s="53">
        <f>SUM(AX225:AY225)</f>
        <v>381.67938930000003</v>
      </c>
      <c r="BA225" s="46">
        <f>BA224</f>
        <v>0</v>
      </c>
      <c r="BB225" s="47">
        <f>BB224</f>
        <v>76.33</v>
      </c>
      <c r="BC225" s="53">
        <f>SUM(BA225:BB225)</f>
        <v>76.33</v>
      </c>
      <c r="BD225" s="46">
        <f>BD224</f>
        <v>0</v>
      </c>
      <c r="BE225" s="47">
        <f>BE224</f>
        <v>152.67175570000001</v>
      </c>
      <c r="BF225" s="53">
        <f>SUM(BD225:BE225)</f>
        <v>152.67175570000001</v>
      </c>
      <c r="BG225" s="46">
        <f>BG224</f>
        <v>0</v>
      </c>
      <c r="BH225" s="47">
        <f>BH224</f>
        <v>229.00763359999999</v>
      </c>
      <c r="BI225" s="53">
        <f>SUM(BG225:BH225)</f>
        <v>229.00763359999999</v>
      </c>
      <c r="BJ225" s="46">
        <f>BJ224</f>
        <v>0</v>
      </c>
      <c r="BK225" s="47">
        <f>BK224</f>
        <v>152.67175570000001</v>
      </c>
      <c r="BL225" s="53">
        <f>SUM(BJ225:BK225)</f>
        <v>152.67175570000001</v>
      </c>
      <c r="BM225" s="46">
        <f>BM224</f>
        <v>0</v>
      </c>
      <c r="BN225" s="47">
        <f>BN224</f>
        <v>229.00763359999999</v>
      </c>
      <c r="BO225" s="53">
        <f>SUM(BM225:BN225)</f>
        <v>229.00763359999999</v>
      </c>
      <c r="BP225" s="46">
        <f>BP224</f>
        <v>0</v>
      </c>
      <c r="BQ225" s="47">
        <f>BQ224</f>
        <v>152.67175570000001</v>
      </c>
      <c r="BR225" s="53">
        <f>SUM(BP225:BQ225)</f>
        <v>152.67175570000001</v>
      </c>
      <c r="BS225" s="46">
        <f>BS224</f>
        <v>0</v>
      </c>
      <c r="BT225" s="47">
        <f>BT224</f>
        <v>76.33</v>
      </c>
      <c r="BU225" s="53">
        <f>SUM(BS225:BT225)</f>
        <v>76.33</v>
      </c>
      <c r="BV225" s="46">
        <f>BV224</f>
        <v>0</v>
      </c>
      <c r="BW225" s="47">
        <f>BW224</f>
        <v>229.00763359999999</v>
      </c>
      <c r="BX225" s="53">
        <f>SUM(BV225:BW225)</f>
        <v>229.00763359999999</v>
      </c>
      <c r="BY225" s="46">
        <f>BY224</f>
        <v>0</v>
      </c>
      <c r="BZ225" s="47">
        <f>BZ224</f>
        <v>152.67175570000001</v>
      </c>
      <c r="CA225" s="53">
        <f>SUM(BY225:BZ225)</f>
        <v>152.67175570000001</v>
      </c>
      <c r="CB225" s="46">
        <f t="shared" ref="CB225:CB234" si="268">AR225+AU225+AX225+BA225+BD225+BG225+BJ225+BM225+BP225+BS225+BV225+BY225</f>
        <v>0</v>
      </c>
      <c r="CC225" s="47">
        <f t="shared" ref="CC225:CC234" si="269">AS225+AV225+AY225+BB225+BE225+BH225+BK225+BN225+BQ225+BT225+BW225+BZ225</f>
        <v>2026.9010685999997</v>
      </c>
      <c r="CD225" s="53">
        <f>SUM(CB225:CC225)</f>
        <v>2026.9010685999997</v>
      </c>
      <c r="CE225" s="46">
        <f>CE224</f>
        <v>0</v>
      </c>
      <c r="CF225" s="47">
        <f>CF224</f>
        <v>152.67175570000001</v>
      </c>
      <c r="CG225" s="53">
        <f>SUM(CE225:CF225)</f>
        <v>152.67175570000001</v>
      </c>
      <c r="CH225" s="46">
        <f>CH224</f>
        <v>0</v>
      </c>
      <c r="CI225" s="47">
        <f>CI224</f>
        <v>152.67175570000001</v>
      </c>
      <c r="CJ225" s="53">
        <f>SUM(CH225:CI225)</f>
        <v>152.67175570000001</v>
      </c>
      <c r="CK225" s="46">
        <f>CK224</f>
        <v>0</v>
      </c>
      <c r="CL225" s="47">
        <f>CL224</f>
        <v>76.335877859999997</v>
      </c>
      <c r="CM225" s="53">
        <f>SUM(CK225:CL225)</f>
        <v>76.335877859999997</v>
      </c>
      <c r="CN225" s="46">
        <f>CN224</f>
        <v>0</v>
      </c>
      <c r="CO225" s="47">
        <f>CO224</f>
        <v>152.67175570000001</v>
      </c>
      <c r="CP225" s="53">
        <f>SUM(CN225:CO225)</f>
        <v>152.67175570000001</v>
      </c>
      <c r="CQ225" s="46">
        <f>CQ224</f>
        <v>0</v>
      </c>
      <c r="CR225" s="47">
        <f>CR224</f>
        <v>152.67175570000001</v>
      </c>
      <c r="CS225" s="53">
        <f>SUM(CQ225:CR225)</f>
        <v>152.67175570000001</v>
      </c>
      <c r="CT225" s="46">
        <f>CT224</f>
        <v>0</v>
      </c>
      <c r="CU225" s="47">
        <f>CU224</f>
        <v>0</v>
      </c>
      <c r="CV225" s="53">
        <f>SUM(CT225:CU225)</f>
        <v>0</v>
      </c>
      <c r="CW225" s="46">
        <f>CW224</f>
        <v>0</v>
      </c>
      <c r="CX225" s="47">
        <f>CX224</f>
        <v>0</v>
      </c>
      <c r="CY225" s="53">
        <f>SUM(CW225:CX225)</f>
        <v>0</v>
      </c>
      <c r="CZ225" s="46">
        <f>CZ224</f>
        <v>0</v>
      </c>
      <c r="DA225" s="47">
        <f>DA224</f>
        <v>0</v>
      </c>
      <c r="DB225" s="53">
        <f>SUM(CZ225:DA225)</f>
        <v>0</v>
      </c>
      <c r="DC225" s="46">
        <f>DC224</f>
        <v>0</v>
      </c>
      <c r="DD225" s="47">
        <f>DD224</f>
        <v>0</v>
      </c>
      <c r="DE225" s="53">
        <f>SUM(DC225:DD225)</f>
        <v>0</v>
      </c>
      <c r="DF225" s="46">
        <f>DF224</f>
        <v>0</v>
      </c>
      <c r="DG225" s="47">
        <f>DG224</f>
        <v>0</v>
      </c>
      <c r="DH225" s="53">
        <f>SUM(DF225:DG225)</f>
        <v>0</v>
      </c>
      <c r="DI225" s="46">
        <f>DI224</f>
        <v>0</v>
      </c>
      <c r="DJ225" s="47">
        <f>DJ224</f>
        <v>0</v>
      </c>
      <c r="DK225" s="53">
        <f>SUM(DI225:DJ225)</f>
        <v>0</v>
      </c>
      <c r="DL225" s="46">
        <f>DL224</f>
        <v>0</v>
      </c>
      <c r="DM225" s="47">
        <f>DM224</f>
        <v>0</v>
      </c>
      <c r="DN225" s="53">
        <f>SUM(DL225:DM225)</f>
        <v>0</v>
      </c>
      <c r="DO225" s="46">
        <f t="shared" ref="DO225:DO234" si="270">CE225+CH225+CK225+CN225+CQ225+CT225+CW225+CZ225+DC225+DF225+DI225+DL225</f>
        <v>0</v>
      </c>
      <c r="DP225" s="47">
        <f t="shared" ref="DP225:DP234" si="271">CF225+CI225+CL225+CO225+CR225+CU225+CX225+DA225+DD225+DG225+DJ225+DM225</f>
        <v>687.02290066</v>
      </c>
      <c r="DQ225" s="53">
        <f>SUM(DO225:DP225)</f>
        <v>687.02290066</v>
      </c>
    </row>
    <row r="226" spans="2:121" s="85" customFormat="1" ht="19.5" thickBot="1" x14ac:dyDescent="0.35">
      <c r="B226" s="185"/>
      <c r="C226" s="175"/>
      <c r="D226" s="84" t="s">
        <v>81</v>
      </c>
      <c r="E226" s="49">
        <f t="shared" ref="E226:AN226" si="272">+E222+E215+E225</f>
        <v>0</v>
      </c>
      <c r="F226" s="50">
        <f t="shared" si="272"/>
        <v>525.94832061069053</v>
      </c>
      <c r="G226" s="51">
        <f t="shared" si="272"/>
        <v>525.94832061069053</v>
      </c>
      <c r="H226" s="49">
        <f t="shared" si="272"/>
        <v>0</v>
      </c>
      <c r="I226" s="50">
        <f t="shared" si="272"/>
        <v>586.41984734046071</v>
      </c>
      <c r="J226" s="51">
        <f t="shared" si="272"/>
        <v>586.41984734046071</v>
      </c>
      <c r="K226" s="49">
        <f t="shared" si="272"/>
        <v>0</v>
      </c>
      <c r="L226" s="50">
        <f t="shared" si="272"/>
        <v>820.03816791374561</v>
      </c>
      <c r="M226" s="51">
        <f t="shared" si="272"/>
        <v>820.03816791374561</v>
      </c>
      <c r="N226" s="49">
        <f t="shared" si="272"/>
        <v>0</v>
      </c>
      <c r="O226" s="50">
        <f t="shared" si="272"/>
        <v>716.62977100458386</v>
      </c>
      <c r="P226" s="51">
        <f t="shared" si="272"/>
        <v>716.62977100458386</v>
      </c>
      <c r="Q226" s="49">
        <f t="shared" si="272"/>
        <v>0</v>
      </c>
      <c r="R226" s="50">
        <f t="shared" si="272"/>
        <v>746.77862592901215</v>
      </c>
      <c r="S226" s="51">
        <f t="shared" si="272"/>
        <v>746.77862592901215</v>
      </c>
      <c r="T226" s="49">
        <f t="shared" si="272"/>
        <v>0</v>
      </c>
      <c r="U226" s="50">
        <f t="shared" si="272"/>
        <v>776.49236642443168</v>
      </c>
      <c r="V226" s="51">
        <f t="shared" si="272"/>
        <v>776.49236642443168</v>
      </c>
      <c r="W226" s="49">
        <f t="shared" si="272"/>
        <v>0</v>
      </c>
      <c r="X226" s="50">
        <f t="shared" si="272"/>
        <v>641.90839692137774</v>
      </c>
      <c r="Y226" s="51">
        <f t="shared" si="272"/>
        <v>641.90839692137774</v>
      </c>
      <c r="Z226" s="49">
        <f t="shared" si="272"/>
        <v>0</v>
      </c>
      <c r="AA226" s="50">
        <f t="shared" si="272"/>
        <v>868.2290076084023</v>
      </c>
      <c r="AB226" s="51">
        <f t="shared" si="272"/>
        <v>868.2290076084023</v>
      </c>
      <c r="AC226" s="49">
        <f t="shared" si="272"/>
        <v>0</v>
      </c>
      <c r="AD226" s="50">
        <f t="shared" si="272"/>
        <v>897.14503814275372</v>
      </c>
      <c r="AE226" s="51">
        <f t="shared" si="272"/>
        <v>897.14503814275372</v>
      </c>
      <c r="AF226" s="49">
        <f t="shared" si="272"/>
        <v>0</v>
      </c>
      <c r="AG226" s="50">
        <f t="shared" si="272"/>
        <v>825.39312978321061</v>
      </c>
      <c r="AH226" s="51">
        <f t="shared" si="272"/>
        <v>825.39312978321061</v>
      </c>
      <c r="AI226" s="49">
        <f t="shared" si="272"/>
        <v>0</v>
      </c>
      <c r="AJ226" s="50">
        <f t="shared" si="272"/>
        <v>701.62595417328657</v>
      </c>
      <c r="AK226" s="51">
        <f t="shared" si="272"/>
        <v>701.62595417328657</v>
      </c>
      <c r="AL226" s="49">
        <f t="shared" si="272"/>
        <v>0</v>
      </c>
      <c r="AM226" s="50">
        <f t="shared" si="272"/>
        <v>643.96183207328556</v>
      </c>
      <c r="AN226" s="51">
        <f t="shared" si="272"/>
        <v>643.96183207328556</v>
      </c>
      <c r="AO226" s="49">
        <f t="shared" si="267"/>
        <v>0</v>
      </c>
      <c r="AP226" s="50">
        <f t="shared" ref="AP226:AP234" si="273">F226+I226+L226+O226+R226+U226+X226+AA226+AD226+AG226+AJ226+AM226</f>
        <v>8750.5704579252415</v>
      </c>
      <c r="AQ226" s="51">
        <f>+AQ222+AQ215+AQ225</f>
        <v>8750.5704579252415</v>
      </c>
      <c r="AR226" s="49">
        <f t="shared" ref="AR226:CA226" si="274">+AR222+AR215+AR225</f>
        <v>0</v>
      </c>
      <c r="AS226" s="50">
        <f t="shared" si="274"/>
        <v>564.08076329999994</v>
      </c>
      <c r="AT226" s="51">
        <f t="shared" si="274"/>
        <v>564.08076329999994</v>
      </c>
      <c r="AU226" s="49">
        <f t="shared" si="274"/>
        <v>0</v>
      </c>
      <c r="AV226" s="50">
        <f t="shared" si="274"/>
        <v>568.68702289999999</v>
      </c>
      <c r="AW226" s="51">
        <f t="shared" si="274"/>
        <v>568.68702289999999</v>
      </c>
      <c r="AX226" s="49">
        <f t="shared" si="274"/>
        <v>0.92054999999999998</v>
      </c>
      <c r="AY226" s="50">
        <f t="shared" si="274"/>
        <v>745.87786260000007</v>
      </c>
      <c r="AZ226" s="51">
        <f t="shared" si="274"/>
        <v>746.79841260000001</v>
      </c>
      <c r="BA226" s="49">
        <f t="shared" si="274"/>
        <v>0</v>
      </c>
      <c r="BB226" s="50">
        <f t="shared" si="274"/>
        <v>287.55519079999999</v>
      </c>
      <c r="BC226" s="51">
        <f t="shared" si="274"/>
        <v>287.55519079999999</v>
      </c>
      <c r="BD226" s="49">
        <f t="shared" si="274"/>
        <v>0</v>
      </c>
      <c r="BE226" s="50">
        <f t="shared" si="274"/>
        <v>667.55725189999998</v>
      </c>
      <c r="BF226" s="51">
        <f t="shared" si="274"/>
        <v>667.55725189999998</v>
      </c>
      <c r="BG226" s="49">
        <f t="shared" si="274"/>
        <v>0</v>
      </c>
      <c r="BH226" s="50">
        <f t="shared" si="274"/>
        <v>865.46564890000002</v>
      </c>
      <c r="BI226" s="51">
        <f t="shared" si="274"/>
        <v>865.46564890000002</v>
      </c>
      <c r="BJ226" s="49">
        <f t="shared" si="274"/>
        <v>0</v>
      </c>
      <c r="BK226" s="50">
        <f t="shared" si="274"/>
        <v>575.26717550000001</v>
      </c>
      <c r="BL226" s="51">
        <f t="shared" si="274"/>
        <v>575.26717550000001</v>
      </c>
      <c r="BM226" s="49">
        <f t="shared" si="274"/>
        <v>0</v>
      </c>
      <c r="BN226" s="50">
        <f t="shared" si="274"/>
        <v>807.14503819999993</v>
      </c>
      <c r="BO226" s="51">
        <f t="shared" si="274"/>
        <v>807.14503819999993</v>
      </c>
      <c r="BP226" s="49">
        <f t="shared" si="274"/>
        <v>0</v>
      </c>
      <c r="BQ226" s="50">
        <f t="shared" si="274"/>
        <v>409.27480910000003</v>
      </c>
      <c r="BR226" s="51">
        <f t="shared" si="274"/>
        <v>409.27480910000003</v>
      </c>
      <c r="BS226" s="49">
        <f t="shared" si="274"/>
        <v>0</v>
      </c>
      <c r="BT226" s="50">
        <f t="shared" si="274"/>
        <v>567.58954200000005</v>
      </c>
      <c r="BU226" s="51">
        <f t="shared" si="274"/>
        <v>567.58954200000005</v>
      </c>
      <c r="BV226" s="49">
        <f t="shared" si="274"/>
        <v>0</v>
      </c>
      <c r="BW226" s="50">
        <f t="shared" si="274"/>
        <v>494.46564890000002</v>
      </c>
      <c r="BX226" s="51">
        <f t="shared" si="274"/>
        <v>494.46564890000002</v>
      </c>
      <c r="BY226" s="49">
        <f t="shared" si="274"/>
        <v>0</v>
      </c>
      <c r="BZ226" s="50">
        <f t="shared" si="274"/>
        <v>517.5534351</v>
      </c>
      <c r="CA226" s="51">
        <f t="shared" si="274"/>
        <v>517.5534351</v>
      </c>
      <c r="CB226" s="49">
        <f t="shared" si="268"/>
        <v>0.92054999999999998</v>
      </c>
      <c r="CC226" s="50">
        <f t="shared" si="269"/>
        <v>7070.5193891999998</v>
      </c>
      <c r="CD226" s="51">
        <f>+CD222+CD215+CD225</f>
        <v>7071.4399391999996</v>
      </c>
      <c r="CE226" s="49">
        <f t="shared" ref="CE226:DN226" si="275">+CE222+CE215+CE225</f>
        <v>0</v>
      </c>
      <c r="CF226" s="50">
        <f t="shared" si="275"/>
        <v>472.29007630000001</v>
      </c>
      <c r="CG226" s="51">
        <f t="shared" si="275"/>
        <v>472.29007630000001</v>
      </c>
      <c r="CH226" s="49">
        <f t="shared" si="275"/>
        <v>0</v>
      </c>
      <c r="CI226" s="50">
        <f t="shared" si="275"/>
        <v>533.14503809999997</v>
      </c>
      <c r="CJ226" s="51">
        <f t="shared" si="275"/>
        <v>533.14503809999997</v>
      </c>
      <c r="CK226" s="49">
        <f t="shared" si="275"/>
        <v>0</v>
      </c>
      <c r="CL226" s="50">
        <f t="shared" si="275"/>
        <v>347.80152676</v>
      </c>
      <c r="CM226" s="51">
        <f t="shared" si="275"/>
        <v>347.80152676</v>
      </c>
      <c r="CN226" s="49">
        <f t="shared" si="275"/>
        <v>0</v>
      </c>
      <c r="CO226" s="50">
        <f t="shared" si="275"/>
        <v>453.25954200000001</v>
      </c>
      <c r="CP226" s="51">
        <f t="shared" si="275"/>
        <v>453.25954200000001</v>
      </c>
      <c r="CQ226" s="49">
        <f t="shared" si="275"/>
        <v>0</v>
      </c>
      <c r="CR226" s="50">
        <f t="shared" si="275"/>
        <v>524.13740460000008</v>
      </c>
      <c r="CS226" s="51">
        <f t="shared" si="275"/>
        <v>524.13740460000008</v>
      </c>
      <c r="CT226" s="49">
        <f t="shared" si="275"/>
        <v>0</v>
      </c>
      <c r="CU226" s="50">
        <f t="shared" si="275"/>
        <v>0</v>
      </c>
      <c r="CV226" s="51">
        <f t="shared" si="275"/>
        <v>0</v>
      </c>
      <c r="CW226" s="49">
        <f t="shared" si="275"/>
        <v>0</v>
      </c>
      <c r="CX226" s="50">
        <f t="shared" si="275"/>
        <v>0</v>
      </c>
      <c r="CY226" s="51">
        <f t="shared" si="275"/>
        <v>0</v>
      </c>
      <c r="CZ226" s="49">
        <f t="shared" si="275"/>
        <v>0</v>
      </c>
      <c r="DA226" s="50">
        <f t="shared" si="275"/>
        <v>0</v>
      </c>
      <c r="DB226" s="51">
        <f t="shared" si="275"/>
        <v>0</v>
      </c>
      <c r="DC226" s="49">
        <f t="shared" si="275"/>
        <v>0</v>
      </c>
      <c r="DD226" s="50">
        <f t="shared" si="275"/>
        <v>0</v>
      </c>
      <c r="DE226" s="51">
        <f t="shared" si="275"/>
        <v>0</v>
      </c>
      <c r="DF226" s="49">
        <f t="shared" si="275"/>
        <v>0</v>
      </c>
      <c r="DG226" s="50">
        <f t="shared" si="275"/>
        <v>0</v>
      </c>
      <c r="DH226" s="51">
        <f t="shared" si="275"/>
        <v>0</v>
      </c>
      <c r="DI226" s="49">
        <f t="shared" si="275"/>
        <v>0</v>
      </c>
      <c r="DJ226" s="50">
        <f t="shared" si="275"/>
        <v>0</v>
      </c>
      <c r="DK226" s="51">
        <f t="shared" si="275"/>
        <v>0</v>
      </c>
      <c r="DL226" s="49">
        <f t="shared" si="275"/>
        <v>0</v>
      </c>
      <c r="DM226" s="50">
        <f t="shared" si="275"/>
        <v>0</v>
      </c>
      <c r="DN226" s="51">
        <f t="shared" si="275"/>
        <v>0</v>
      </c>
      <c r="DO226" s="49">
        <f t="shared" si="270"/>
        <v>0</v>
      </c>
      <c r="DP226" s="50">
        <f t="shared" si="271"/>
        <v>2330.6335877600004</v>
      </c>
      <c r="DQ226" s="51">
        <f>+DQ222+DQ215+DQ225</f>
        <v>2330.6335877600004</v>
      </c>
    </row>
    <row r="227" spans="2:121" s="85" customFormat="1" ht="18.75" customHeight="1" x14ac:dyDescent="0.3">
      <c r="B227" s="145" t="s">
        <v>82</v>
      </c>
      <c r="C227" s="146"/>
      <c r="D227" s="146"/>
      <c r="E227" s="55">
        <f>SUM(E167+E183+E199+E215)</f>
        <v>18033.488549618367</v>
      </c>
      <c r="F227" s="56">
        <f>SUM(F167+F183+F199+F215)</f>
        <v>207447.62595419851</v>
      </c>
      <c r="G227" s="57">
        <f>SUM(E227,F227)</f>
        <v>225481.11450381688</v>
      </c>
      <c r="H227" s="55">
        <f>SUM(H167+H183+H199+H215)</f>
        <v>63506.906425801557</v>
      </c>
      <c r="I227" s="56">
        <f>SUM(I167+I183+I199+I215)</f>
        <v>26793.17874045805</v>
      </c>
      <c r="J227" s="57">
        <f>SUM(H227,I227)</f>
        <v>90300.085166259611</v>
      </c>
      <c r="K227" s="55">
        <f>SUM(K167+K183+K199+K215)</f>
        <v>122250.41975190844</v>
      </c>
      <c r="L227" s="56">
        <f>SUM(L167+L183+L199+L215)</f>
        <v>188001.88045801534</v>
      </c>
      <c r="M227" s="57">
        <f>SUM(K227,L227)</f>
        <v>310252.30020992376</v>
      </c>
      <c r="N227" s="55">
        <f>SUM(N167+N183+N199+N215)</f>
        <v>11948.919847328292</v>
      </c>
      <c r="O227" s="56">
        <f>SUM(O167+O183+O199+O215)</f>
        <v>122811.2748091604</v>
      </c>
      <c r="P227" s="57">
        <f>SUM(N227,O227)</f>
        <v>134760.19465648869</v>
      </c>
      <c r="Q227" s="55">
        <f>SUM(Q167+Q183+Q199+Q215)</f>
        <v>10846.234587786314</v>
      </c>
      <c r="R227" s="56">
        <f>SUM(R167+R183+R199+R215)</f>
        <v>118006.57068702289</v>
      </c>
      <c r="S227" s="57">
        <f>SUM(Q227,R227)</f>
        <v>128852.8052748092</v>
      </c>
      <c r="T227" s="55">
        <f>SUM(T167+T183+T199+T215)</f>
        <v>11623.428091603071</v>
      </c>
      <c r="U227" s="56">
        <f>SUM(U167+U183+U199+U215)</f>
        <v>96603.414389313024</v>
      </c>
      <c r="V227" s="57">
        <f>SUM(T227,U227)</f>
        <v>108226.84248091609</v>
      </c>
      <c r="W227" s="55">
        <f>SUM(W167+W183+W199+W215)</f>
        <v>12147.613893129783</v>
      </c>
      <c r="X227" s="56">
        <f>SUM(X167+X183+X199+X215)</f>
        <v>87599.490030534347</v>
      </c>
      <c r="Y227" s="57">
        <f>SUM(W227,X227)</f>
        <v>99747.103923664137</v>
      </c>
      <c r="Z227" s="55">
        <f>SUM(Z167+Z183+Z199+Z215)</f>
        <v>90616.090458015329</v>
      </c>
      <c r="AA227" s="56">
        <f>SUM(AA167+AA183+AA199+AA215)</f>
        <v>1234.641221374055</v>
      </c>
      <c r="AB227" s="57">
        <f>SUM(Z227,AA227)</f>
        <v>91850.731679389384</v>
      </c>
      <c r="AC227" s="55">
        <f>SUM(AC167+AC183+AC199+AC215)</f>
        <v>22949.534580152686</v>
      </c>
      <c r="AD227" s="56">
        <f>SUM(AD167+AD183+AD199+AD215)</f>
        <v>23372.114150529778</v>
      </c>
      <c r="AE227" s="57">
        <f>SUM(AC227,AD227)</f>
        <v>46321.648730682464</v>
      </c>
      <c r="AF227" s="55">
        <f>SUM(AF167+AF183+AF199+AF215)</f>
        <v>143345.56412305345</v>
      </c>
      <c r="AG227" s="56">
        <f>SUM(AG167+AG183+AG199+AG215)</f>
        <v>32458.472519084098</v>
      </c>
      <c r="AH227" s="57">
        <f>SUM(AF227,AG227)</f>
        <v>175804.03664213757</v>
      </c>
      <c r="AI227" s="55">
        <f>SUM(AI167+AI183+AI199+AI215)</f>
        <v>26235.594580152687</v>
      </c>
      <c r="AJ227" s="56">
        <f>SUM(AJ167+AJ183+AJ199+AJ215)</f>
        <v>34451.680916030768</v>
      </c>
      <c r="AK227" s="57">
        <f>SUM(AI227,AJ227)</f>
        <v>60687.275496183458</v>
      </c>
      <c r="AL227" s="55">
        <f>SUM(AL167+AL183+AL199+AL215)</f>
        <v>18362.320610687082</v>
      </c>
      <c r="AM227" s="56">
        <f>SUM(AM167+AM183+AM199+AM215)</f>
        <v>5479.5038167939001</v>
      </c>
      <c r="AN227" s="57">
        <f>SUM(AL227,AM227)</f>
        <v>23841.824427480984</v>
      </c>
      <c r="AO227" s="55">
        <f t="shared" si="267"/>
        <v>551866.11549923709</v>
      </c>
      <c r="AP227" s="56">
        <f t="shared" si="273"/>
        <v>944259.84769251512</v>
      </c>
      <c r="AQ227" s="57">
        <f>SUM(AO227,AP227)</f>
        <v>1496125.9631917523</v>
      </c>
      <c r="AR227" s="55">
        <f>SUM(AR167+AR183+AR199+AR215)</f>
        <v>66576.981674800001</v>
      </c>
      <c r="AS227" s="56">
        <f>SUM(AS167+AS183+AS199+AS215)</f>
        <v>11913.0572533</v>
      </c>
      <c r="AT227" s="57">
        <f>SUM(AR227,AS227)</f>
        <v>78490.038928099995</v>
      </c>
      <c r="AU227" s="55">
        <f>SUM(AU167+AU183+AU199+AU215)</f>
        <v>96435.690416000012</v>
      </c>
      <c r="AV227" s="56">
        <f>SUM(AV167+AV183+AV199+AV215)</f>
        <v>15080.9809145</v>
      </c>
      <c r="AW227" s="57">
        <f>SUM(AU227,AV227)</f>
        <v>111516.67133050002</v>
      </c>
      <c r="AX227" s="55">
        <f>SUM(AX167+AX183+AX199+AX215)</f>
        <v>110234.4018823939</v>
      </c>
      <c r="AY227" s="56">
        <f>SUM(AY167+AY183+AY199+AY215)</f>
        <v>31328.8381348</v>
      </c>
      <c r="AZ227" s="57">
        <f>SUM(AX227,AY227)</f>
        <v>141563.24001719389</v>
      </c>
      <c r="BA227" s="55">
        <f>SUM(BA167+BA183+BA199+BA215)</f>
        <v>98668.253603899997</v>
      </c>
      <c r="BB227" s="56">
        <f>SUM(BB167+BB183+BB199+BB215)</f>
        <v>41677.6933833</v>
      </c>
      <c r="BC227" s="57">
        <f>SUM(BA227,BB227)</f>
        <v>140345.9469872</v>
      </c>
      <c r="BD227" s="55">
        <f>SUM(BD167+BD183+BD199+BD215)</f>
        <v>17716.038289200002</v>
      </c>
      <c r="BE227" s="56">
        <f>SUM(BE167+BE183+BE199+BE215)</f>
        <v>26813.255543400002</v>
      </c>
      <c r="BF227" s="57">
        <f>SUM(BD227,BE227)</f>
        <v>44529.2938326</v>
      </c>
      <c r="BG227" s="55">
        <f>SUM(BG167+BG183+BG199+BG215)</f>
        <v>125093.681561</v>
      </c>
      <c r="BH227" s="56">
        <f>SUM(BH167+BH183+BH199+BH215)</f>
        <v>7580.8702288599998</v>
      </c>
      <c r="BI227" s="57">
        <f>SUM(BG227,BH227)</f>
        <v>132674.55178986001</v>
      </c>
      <c r="BJ227" s="55">
        <f>SUM(BJ167+BJ183+BJ199+BJ215)</f>
        <v>16717.214196000001</v>
      </c>
      <c r="BK227" s="56">
        <f>SUM(BK167+BK183+BK199+BK215)</f>
        <v>25353.152826200003</v>
      </c>
      <c r="BL227" s="57">
        <f>SUM(BJ227,BK227)</f>
        <v>42070.367022200007</v>
      </c>
      <c r="BM227" s="55">
        <f>SUM(BM167+BM183+BM199+BM215)</f>
        <v>8392.7022906000002</v>
      </c>
      <c r="BN227" s="56">
        <f>SUM(BN167+BN183+BN199+BN215)</f>
        <v>4769.8893129999997</v>
      </c>
      <c r="BO227" s="57">
        <f>SUM(BM227,BN227)</f>
        <v>13162.5916036</v>
      </c>
      <c r="BP227" s="55">
        <f>SUM(BP167+BP183+BP199+BP215)</f>
        <v>76167.720037999999</v>
      </c>
      <c r="BQ227" s="56">
        <f>SUM(BQ167+BQ183+BQ199+BQ215)</f>
        <v>779.27480909999997</v>
      </c>
      <c r="BR227" s="57">
        <f>SUM(BP227,BQ227)</f>
        <v>76946.994847099995</v>
      </c>
      <c r="BS227" s="55">
        <f>SUM(BS167+BS183+BS199+BS215)</f>
        <v>38999.1793846</v>
      </c>
      <c r="BT227" s="56">
        <f>SUM(BT167+BT183+BT199+BT215)</f>
        <v>5349.9465653999996</v>
      </c>
      <c r="BU227" s="57">
        <f>SUM(BS227,BT227)</f>
        <v>44349.125950000001</v>
      </c>
      <c r="BV227" s="55">
        <f>SUM(BV167+BV183+BV199+BV215)</f>
        <v>60641.047934999995</v>
      </c>
      <c r="BW227" s="56">
        <f>SUM(BW167+BW183+BW199+BW215)</f>
        <v>3587.6825344000003</v>
      </c>
      <c r="BX227" s="57">
        <f>SUM(BV227,BW227)</f>
        <v>64228.730469399998</v>
      </c>
      <c r="BY227" s="55">
        <f>SUM(BY167+BY183+BY199+BY215)</f>
        <v>88245.950153999991</v>
      </c>
      <c r="BZ227" s="56">
        <f>SUM(BZ167+BZ183+BZ199+BZ215)</f>
        <v>486.63740459999997</v>
      </c>
      <c r="CA227" s="57">
        <f>SUM(BY227,BZ227)</f>
        <v>88732.587558599989</v>
      </c>
      <c r="CB227" s="55">
        <f t="shared" si="268"/>
        <v>803888.86142549396</v>
      </c>
      <c r="CC227" s="56">
        <f t="shared" si="269"/>
        <v>174721.27891086001</v>
      </c>
      <c r="CD227" s="57">
        <f>SUM(CB227,CC227)</f>
        <v>978610.14033635403</v>
      </c>
      <c r="CE227" s="55">
        <f>SUM(CE167+CE183+CE199+CE215)</f>
        <v>5791.8167936999998</v>
      </c>
      <c r="CF227" s="56">
        <f>SUM(CF167+CF183+CF199+CF215)</f>
        <v>1910.0763359</v>
      </c>
      <c r="CG227" s="57">
        <f>SUM(CE227,CF227)</f>
        <v>7701.8931296000001</v>
      </c>
      <c r="CH227" s="55">
        <f>SUM(CH167+CH183+CH199+CH215)</f>
        <v>9266.1335878999998</v>
      </c>
      <c r="CI227" s="56">
        <f>SUM(CI167+CI183+CI199+CI215)</f>
        <v>2856.9236640700001</v>
      </c>
      <c r="CJ227" s="57">
        <f>SUM(CH227,CI227)</f>
        <v>12123.05725197</v>
      </c>
      <c r="CK227" s="55">
        <f>SUM(CK167+CK183+CK199+CK215)</f>
        <v>7712.5699580999999</v>
      </c>
      <c r="CL227" s="56">
        <f>SUM(CL167+CL183+CL199+CL215)</f>
        <v>682.26793896000004</v>
      </c>
      <c r="CM227" s="57">
        <f>SUM(CK227,CL227)</f>
        <v>8394.8378970600006</v>
      </c>
      <c r="CN227" s="55">
        <f>SUM(CN167+CN183+CN199+CN215)</f>
        <v>7155.3969463000003</v>
      </c>
      <c r="CO227" s="56">
        <f>SUM(CO167+CO183+CO199+CO215)</f>
        <v>36343.6183255</v>
      </c>
      <c r="CP227" s="57">
        <f>SUM(CN227,CO227)</f>
        <v>43499.015271800003</v>
      </c>
      <c r="CQ227" s="55">
        <f>SUM(CQ167+CQ183+CQ199+CQ215)</f>
        <v>897.37404579999998</v>
      </c>
      <c r="CR227" s="56">
        <f>SUM(CR167+CR183+CR199+CR215)</f>
        <v>2782.7480916</v>
      </c>
      <c r="CS227" s="57">
        <f>SUM(CQ227,CR227)</f>
        <v>3680.1221373999997</v>
      </c>
      <c r="CT227" s="55">
        <f>SUM(CT167+CT183+CT199+CT215)</f>
        <v>0</v>
      </c>
      <c r="CU227" s="56">
        <f>SUM(CU167+CU183+CU199+CU215)</f>
        <v>0</v>
      </c>
      <c r="CV227" s="57">
        <f>SUM(CT227,CU227)</f>
        <v>0</v>
      </c>
      <c r="CW227" s="55">
        <f>SUM(CW167+CW183+CW199+CW215)</f>
        <v>0</v>
      </c>
      <c r="CX227" s="56">
        <f>SUM(CX167+CX183+CX199+CX215)</f>
        <v>0</v>
      </c>
      <c r="CY227" s="57">
        <f>SUM(CW227,CX227)</f>
        <v>0</v>
      </c>
      <c r="CZ227" s="55">
        <f>SUM(CZ167+CZ183+CZ199+CZ215)</f>
        <v>0</v>
      </c>
      <c r="DA227" s="56">
        <f>SUM(DA167+DA183+DA199+DA215)</f>
        <v>0</v>
      </c>
      <c r="DB227" s="57">
        <f>SUM(CZ227,DA227)</f>
        <v>0</v>
      </c>
      <c r="DC227" s="55">
        <f>SUM(DC167+DC183+DC199+DC215)</f>
        <v>0</v>
      </c>
      <c r="DD227" s="56">
        <f>SUM(DD167+DD183+DD199+DD215)</f>
        <v>0</v>
      </c>
      <c r="DE227" s="57">
        <f>SUM(DC227,DD227)</f>
        <v>0</v>
      </c>
      <c r="DF227" s="55">
        <f>SUM(DF167+DF183+DF199+DF215)</f>
        <v>0</v>
      </c>
      <c r="DG227" s="56">
        <f>SUM(DG167+DG183+DG199+DG215)</f>
        <v>0</v>
      </c>
      <c r="DH227" s="57">
        <f>SUM(DF227,DG227)</f>
        <v>0</v>
      </c>
      <c r="DI227" s="55">
        <f>SUM(DI167+DI183+DI199+DI215)</f>
        <v>0</v>
      </c>
      <c r="DJ227" s="56">
        <f>SUM(DJ167+DJ183+DJ199+DJ215)</f>
        <v>0</v>
      </c>
      <c r="DK227" s="57">
        <f>SUM(DI227,DJ227)</f>
        <v>0</v>
      </c>
      <c r="DL227" s="55">
        <f>SUM(DL167+DL183+DL199+DL215)</f>
        <v>0</v>
      </c>
      <c r="DM227" s="56">
        <f>SUM(DM167+DM183+DM199+DM215)</f>
        <v>0</v>
      </c>
      <c r="DN227" s="57">
        <f>SUM(DL227,DM227)</f>
        <v>0</v>
      </c>
      <c r="DO227" s="55">
        <f t="shared" si="270"/>
        <v>30823.291331799999</v>
      </c>
      <c r="DP227" s="56">
        <f t="shared" si="271"/>
        <v>44575.634356030001</v>
      </c>
      <c r="DQ227" s="57">
        <f>SUM(DO227,DP227)</f>
        <v>75398.925687829993</v>
      </c>
    </row>
    <row r="228" spans="2:121" s="85" customFormat="1" ht="18.75" customHeight="1" x14ac:dyDescent="0.3">
      <c r="B228" s="145" t="s">
        <v>83</v>
      </c>
      <c r="C228" s="146"/>
      <c r="D228" s="146"/>
      <c r="E228" s="55">
        <f>SUM(E174+E190+E206+E222)</f>
        <v>1500</v>
      </c>
      <c r="F228" s="56">
        <f>SUM(F174+F190+F206+F222)</f>
        <v>23354.416000000001</v>
      </c>
      <c r="G228" s="57">
        <f>SUM(E228,F228)</f>
        <v>24854.416000000001</v>
      </c>
      <c r="H228" s="55">
        <f>SUM(H174+H190+H206+H222)</f>
        <v>8108</v>
      </c>
      <c r="I228" s="56">
        <f>SUM(I174+I190+I206+I222)</f>
        <v>6373214.8300000001</v>
      </c>
      <c r="J228" s="57">
        <f>SUM(H228,I228)</f>
        <v>6381322.8300000001</v>
      </c>
      <c r="K228" s="55">
        <f>SUM(K174+K190+K206+K222)</f>
        <v>1.714269</v>
      </c>
      <c r="L228" s="56">
        <f>SUM(L174+L190+L206+L222)</f>
        <v>27723.703311000005</v>
      </c>
      <c r="M228" s="57">
        <f>SUM(K228,L228)</f>
        <v>27725.417580000005</v>
      </c>
      <c r="N228" s="55">
        <f>SUM(N174+N190+N206+N222)</f>
        <v>4682.8009999999995</v>
      </c>
      <c r="O228" s="56">
        <f>SUM(O174+O190+O206+O222)</f>
        <v>51286.029000000002</v>
      </c>
      <c r="P228" s="57">
        <f>SUM(N228,O228)</f>
        <v>55968.83</v>
      </c>
      <c r="Q228" s="55">
        <f>SUM(Q174+Q190+Q206+Q222)</f>
        <v>6504.7209999999995</v>
      </c>
      <c r="R228" s="56">
        <f>SUM(R174+R190+R206+R222)</f>
        <v>12257.355000000001</v>
      </c>
      <c r="S228" s="57">
        <f>SUM(Q228,R228)</f>
        <v>18762.076000000001</v>
      </c>
      <c r="T228" s="55">
        <f>SUM(T174+T190+T206+T222)</f>
        <v>0</v>
      </c>
      <c r="U228" s="56">
        <f>SUM(U174+U190+U206+U222)</f>
        <v>1136236.6869999999</v>
      </c>
      <c r="V228" s="57">
        <f>SUM(T228,U228)</f>
        <v>1136236.6869999999</v>
      </c>
      <c r="W228" s="55">
        <f>SUM(W174+W190+W206+W222)</f>
        <v>3036</v>
      </c>
      <c r="X228" s="56">
        <f>SUM(X174+X190+X206+X222)</f>
        <v>31584.100000000002</v>
      </c>
      <c r="Y228" s="57">
        <f>SUM(W228,X228)</f>
        <v>34620.100000000006</v>
      </c>
      <c r="Z228" s="55">
        <f>SUM(Z174+Z190+Z206+Z222)</f>
        <v>997.58</v>
      </c>
      <c r="AA228" s="56">
        <f>SUM(AA174+AA190+AA206+AA222)</f>
        <v>37758.336000000003</v>
      </c>
      <c r="AB228" s="57">
        <f>SUM(Z228,AA228)</f>
        <v>38755.916000000005</v>
      </c>
      <c r="AC228" s="55">
        <f>SUM(AC174+AC190+AC206+AC222)</f>
        <v>0</v>
      </c>
      <c r="AD228" s="56">
        <f>SUM(AD174+AD190+AD206+AD222)</f>
        <v>59673.813000000009</v>
      </c>
      <c r="AE228" s="57">
        <f>SUM(AC228,AD228)</f>
        <v>59673.813000000009</v>
      </c>
      <c r="AF228" s="55">
        <f>SUM(AF174+AF190+AF206+AF222)</f>
        <v>1302863</v>
      </c>
      <c r="AG228" s="56">
        <f>SUM(AG174+AG190+AG206+AG222)</f>
        <v>24129.16</v>
      </c>
      <c r="AH228" s="57">
        <f>SUM(AF228,AG228)</f>
        <v>1326992.1599999999</v>
      </c>
      <c r="AI228" s="55">
        <f>SUM(AI174+AI190+AI206+AI222)</f>
        <v>1494</v>
      </c>
      <c r="AJ228" s="56">
        <f>SUM(AJ174+AJ190+AJ206+AJ222)</f>
        <v>21870.441999999999</v>
      </c>
      <c r="AK228" s="57">
        <f>SUM(AI228,AJ228)</f>
        <v>23364.441999999999</v>
      </c>
      <c r="AL228" s="55">
        <f>SUM(AL174+AL190+AL206+AL222)</f>
        <v>4330</v>
      </c>
      <c r="AM228" s="56">
        <f>SUM(AM174+AM190+AM206+AM222)</f>
        <v>31587.395</v>
      </c>
      <c r="AN228" s="57">
        <f>SUM(AL228,AM228)</f>
        <v>35917.395000000004</v>
      </c>
      <c r="AO228" s="55">
        <f t="shared" si="267"/>
        <v>1333517.8162690001</v>
      </c>
      <c r="AP228" s="56">
        <f t="shared" si="273"/>
        <v>7830676.2663110001</v>
      </c>
      <c r="AQ228" s="57">
        <f>SUM(AO228,AP228)</f>
        <v>9164194.0825800002</v>
      </c>
      <c r="AR228" s="55">
        <f>SUM(AR174+AR190+AR206+AR222)</f>
        <v>0</v>
      </c>
      <c r="AS228" s="56">
        <f>SUM(AS174+AS190+AS206+AS222)</f>
        <v>0</v>
      </c>
      <c r="AT228" s="57">
        <f>SUM(AR228,AS228)</f>
        <v>0</v>
      </c>
      <c r="AU228" s="55">
        <f>SUM(AU174+AU190+AU206+AU222)</f>
        <v>6202</v>
      </c>
      <c r="AV228" s="56">
        <f>SUM(AV174+AV190+AV206+AV222)</f>
        <v>0</v>
      </c>
      <c r="AW228" s="57">
        <f>SUM(AU228,AV228)</f>
        <v>6202</v>
      </c>
      <c r="AX228" s="55">
        <f>SUM(AX174+AX190+AX206+AX222)</f>
        <v>8192</v>
      </c>
      <c r="AY228" s="56">
        <f>SUM(AY174+AY190+AY206+AY222)</f>
        <v>36881.558000000005</v>
      </c>
      <c r="AZ228" s="57">
        <f>SUM(AX228,AY228)</f>
        <v>45073.558000000005</v>
      </c>
      <c r="BA228" s="55">
        <f>SUM(BA174+BA190+BA206+BA222)</f>
        <v>8439</v>
      </c>
      <c r="BB228" s="56">
        <f>SUM(BB174+BB190+BB206+BB222)</f>
        <v>7207.4</v>
      </c>
      <c r="BC228" s="57">
        <f>SUM(BA228,BB228)</f>
        <v>15646.4</v>
      </c>
      <c r="BD228" s="55">
        <f>SUM(BD174+BD190+BD206+BD222)</f>
        <v>3613.5</v>
      </c>
      <c r="BE228" s="56">
        <f>SUM(BE174+BE190+BE206+BE222)</f>
        <v>28554.45</v>
      </c>
      <c r="BF228" s="57">
        <f>SUM(BD228,BE228)</f>
        <v>32167.95</v>
      </c>
      <c r="BG228" s="55">
        <f>SUM(BG174+BG190+BG206+BG222)</f>
        <v>2260.1469999999999</v>
      </c>
      <c r="BH228" s="56">
        <f>SUM(BH174+BH190+BH206+BH222)</f>
        <v>31957.692020000002</v>
      </c>
      <c r="BI228" s="57">
        <f>SUM(BG228,BH228)</f>
        <v>34217.839019999999</v>
      </c>
      <c r="BJ228" s="55">
        <f>SUM(BJ174+BJ190+BJ206+BJ222)</f>
        <v>14904.286</v>
      </c>
      <c r="BK228" s="56">
        <f>SUM(BK174+BK190+BK206+BK222)</f>
        <v>33657.199999999997</v>
      </c>
      <c r="BL228" s="57">
        <f>SUM(BJ228,BK228)</f>
        <v>48561.485999999997</v>
      </c>
      <c r="BM228" s="55">
        <f>SUM(BM174+BM190+BM206+BM222)</f>
        <v>2164.56</v>
      </c>
      <c r="BN228" s="56">
        <f>SUM(BN174+BN190+BN206+BN222)</f>
        <v>29752.601999999999</v>
      </c>
      <c r="BO228" s="57">
        <f>SUM(BM228,BN228)</f>
        <v>31917.162</v>
      </c>
      <c r="BP228" s="55">
        <f>SUM(BP174+BP190+BP206+BP222)</f>
        <v>3097.55</v>
      </c>
      <c r="BQ228" s="56">
        <f>SUM(BQ174+BQ190+BQ206+BQ222)</f>
        <v>23779</v>
      </c>
      <c r="BR228" s="57">
        <f>SUM(BP228,BQ228)</f>
        <v>26876.55</v>
      </c>
      <c r="BS228" s="55">
        <f>SUM(BS174+BS190+BS206+BS222)</f>
        <v>0</v>
      </c>
      <c r="BT228" s="56">
        <f>SUM(BT174+BT190+BT206+BT222)</f>
        <v>29368.134999999998</v>
      </c>
      <c r="BU228" s="57">
        <f>SUM(BS228,BT228)</f>
        <v>29368.134999999998</v>
      </c>
      <c r="BV228" s="55">
        <f>SUM(BV174+BV190+BV206+BV222)</f>
        <v>7050</v>
      </c>
      <c r="BW228" s="56">
        <f>SUM(BW174+BW190+BW206+BW222)</f>
        <v>19486.263999999999</v>
      </c>
      <c r="BX228" s="57">
        <f>SUM(BV228,BW228)</f>
        <v>26536.263999999999</v>
      </c>
      <c r="BY228" s="55">
        <f>SUM(BY174+BY190+BY206+BY222)</f>
        <v>8335</v>
      </c>
      <c r="BZ228" s="56">
        <f>SUM(BZ174+BZ190+BZ206+BZ222)</f>
        <v>0</v>
      </c>
      <c r="CA228" s="57">
        <f>SUM(BY228,BZ228)</f>
        <v>8335</v>
      </c>
      <c r="CB228" s="55">
        <f t="shared" si="268"/>
        <v>64258.043000000005</v>
      </c>
      <c r="CC228" s="56">
        <f t="shared" si="269"/>
        <v>240644.30102000004</v>
      </c>
      <c r="CD228" s="57">
        <f>SUM(CB228,CC228)</f>
        <v>304902.34402000008</v>
      </c>
      <c r="CE228" s="55">
        <f>SUM(CE174+CE190+CE206+CE222)</f>
        <v>2696.904</v>
      </c>
      <c r="CF228" s="56">
        <f>SUM(CF174+CF190+CF206+CF222)</f>
        <v>15834</v>
      </c>
      <c r="CG228" s="57">
        <f>SUM(CE228,CF228)</f>
        <v>18530.903999999999</v>
      </c>
      <c r="CH228" s="55">
        <f>SUM(CH174+CH190+CH206+CH222)</f>
        <v>5538</v>
      </c>
      <c r="CI228" s="56">
        <f>SUM(CI174+CI190+CI206+CI222)</f>
        <v>35770.1</v>
      </c>
      <c r="CJ228" s="57">
        <f>SUM(CH228,CI228)</f>
        <v>41308.1</v>
      </c>
      <c r="CK228" s="55">
        <f>SUM(CK174+CK190+CK206+CK222)</f>
        <v>1545.2671755700001</v>
      </c>
      <c r="CL228" s="56">
        <f>SUM(CL174+CL190+CL206+CL222)</f>
        <v>35324.741000000002</v>
      </c>
      <c r="CM228" s="57">
        <f>SUM(CK228,CL228)</f>
        <v>36870.008175570001</v>
      </c>
      <c r="CN228" s="55">
        <f>SUM(CN174+CN190+CN206+CN222)</f>
        <v>0</v>
      </c>
      <c r="CO228" s="56">
        <f>SUM(CO174+CO190+CO206+CO222)</f>
        <v>18056.400000000001</v>
      </c>
      <c r="CP228" s="57">
        <f>SUM(CN228,CO228)</f>
        <v>18056.400000000001</v>
      </c>
      <c r="CQ228" s="55">
        <f>SUM(CQ174+CQ190+CQ206+CQ222)</f>
        <v>6170</v>
      </c>
      <c r="CR228" s="56">
        <f>SUM(CR174+CR190+CR206+CR222)</f>
        <v>37401.200000000004</v>
      </c>
      <c r="CS228" s="57">
        <f>SUM(CQ228,CR228)</f>
        <v>43571.200000000004</v>
      </c>
      <c r="CT228" s="55">
        <f>SUM(CT174+CT190+CT206+CT222)</f>
        <v>0</v>
      </c>
      <c r="CU228" s="56">
        <f>SUM(CU174+CU190+CU206+CU222)</f>
        <v>0</v>
      </c>
      <c r="CV228" s="57">
        <f>SUM(CT228,CU228)</f>
        <v>0</v>
      </c>
      <c r="CW228" s="55">
        <f>SUM(CW174+CW190+CW206+CW222)</f>
        <v>0</v>
      </c>
      <c r="CX228" s="56">
        <f>SUM(CX174+CX190+CX206+CX222)</f>
        <v>0</v>
      </c>
      <c r="CY228" s="57">
        <f>SUM(CW228,CX228)</f>
        <v>0</v>
      </c>
      <c r="CZ228" s="55">
        <f>SUM(CZ174+CZ190+CZ206+CZ222)</f>
        <v>0</v>
      </c>
      <c r="DA228" s="56">
        <f>SUM(DA174+DA190+DA206+DA222)</f>
        <v>0</v>
      </c>
      <c r="DB228" s="57">
        <f>SUM(CZ228,DA228)</f>
        <v>0</v>
      </c>
      <c r="DC228" s="55">
        <f>SUM(DC174+DC190+DC206+DC222)</f>
        <v>0</v>
      </c>
      <c r="DD228" s="56">
        <f>SUM(DD174+DD190+DD206+DD222)</f>
        <v>0</v>
      </c>
      <c r="DE228" s="57">
        <f>SUM(DC228,DD228)</f>
        <v>0</v>
      </c>
      <c r="DF228" s="55">
        <f>SUM(DF174+DF190+DF206+DF222)</f>
        <v>0</v>
      </c>
      <c r="DG228" s="56">
        <f>SUM(DG174+DG190+DG206+DG222)</f>
        <v>0</v>
      </c>
      <c r="DH228" s="57">
        <f>SUM(DF228,DG228)</f>
        <v>0</v>
      </c>
      <c r="DI228" s="55">
        <f>SUM(DI174+DI190+DI206+DI222)</f>
        <v>0</v>
      </c>
      <c r="DJ228" s="56">
        <f>SUM(DJ174+DJ190+DJ206+DJ222)</f>
        <v>0</v>
      </c>
      <c r="DK228" s="57">
        <f>SUM(DI228,DJ228)</f>
        <v>0</v>
      </c>
      <c r="DL228" s="55">
        <f>SUM(DL174+DL190+DL206+DL222)</f>
        <v>0</v>
      </c>
      <c r="DM228" s="56">
        <f>SUM(DM174+DM190+DM206+DM222)</f>
        <v>0</v>
      </c>
      <c r="DN228" s="57">
        <f>SUM(DL228,DM228)</f>
        <v>0</v>
      </c>
      <c r="DO228" s="55">
        <f t="shared" si="270"/>
        <v>15950.17117557</v>
      </c>
      <c r="DP228" s="56">
        <f t="shared" si="271"/>
        <v>142386.44100000002</v>
      </c>
      <c r="DQ228" s="57">
        <f>SUM(DO228,DP228)</f>
        <v>158336.61217557002</v>
      </c>
    </row>
    <row r="229" spans="2:121" s="85" customFormat="1" ht="18.75" customHeight="1" x14ac:dyDescent="0.3">
      <c r="B229" s="145" t="s">
        <v>75</v>
      </c>
      <c r="C229" s="176"/>
      <c r="D229" s="176"/>
      <c r="E229" s="55">
        <f>SUM(E177,E193,E209,E225)</f>
        <v>114.5038168</v>
      </c>
      <c r="F229" s="56">
        <f t="shared" ref="F229:AN229" si="276">SUM(F177,F193,F209,F225)</f>
        <v>76.33</v>
      </c>
      <c r="G229" s="57">
        <f t="shared" si="276"/>
        <v>190.83381679999999</v>
      </c>
      <c r="H229" s="55">
        <f t="shared" si="276"/>
        <v>229.00763359999999</v>
      </c>
      <c r="I229" s="56">
        <f t="shared" si="276"/>
        <v>229.00763359999999</v>
      </c>
      <c r="J229" s="57">
        <f t="shared" si="276"/>
        <v>458.01526719999998</v>
      </c>
      <c r="K229" s="55">
        <f t="shared" si="276"/>
        <v>114.5038168</v>
      </c>
      <c r="L229" s="56">
        <f t="shared" si="276"/>
        <v>152.67175570000001</v>
      </c>
      <c r="M229" s="57">
        <f t="shared" si="276"/>
        <v>267.17557249999999</v>
      </c>
      <c r="N229" s="55">
        <f t="shared" si="276"/>
        <v>329.0648855</v>
      </c>
      <c r="O229" s="56">
        <f t="shared" si="276"/>
        <v>229.00763359999999</v>
      </c>
      <c r="P229" s="57">
        <f t="shared" si="276"/>
        <v>558.07251910000002</v>
      </c>
      <c r="Q229" s="55">
        <f t="shared" si="276"/>
        <v>229.00763359999999</v>
      </c>
      <c r="R229" s="56">
        <f t="shared" si="276"/>
        <v>152.67175570000001</v>
      </c>
      <c r="S229" s="57">
        <f t="shared" si="276"/>
        <v>381.67938930000003</v>
      </c>
      <c r="T229" s="55">
        <f t="shared" si="276"/>
        <v>229.00763359999999</v>
      </c>
      <c r="U229" s="56">
        <f t="shared" si="276"/>
        <v>229.00763359999999</v>
      </c>
      <c r="V229" s="57">
        <f t="shared" si="276"/>
        <v>458.01526719999998</v>
      </c>
      <c r="W229" s="55">
        <f t="shared" si="276"/>
        <v>229.00763359999999</v>
      </c>
      <c r="X229" s="56">
        <f t="shared" si="276"/>
        <v>152.67175570000001</v>
      </c>
      <c r="Y229" s="57">
        <f t="shared" si="276"/>
        <v>381.67938930000003</v>
      </c>
      <c r="Z229" s="55">
        <f t="shared" si="276"/>
        <v>458.01526719999998</v>
      </c>
      <c r="AA229" s="56">
        <f t="shared" si="276"/>
        <v>152.67175570000001</v>
      </c>
      <c r="AB229" s="57">
        <f t="shared" si="276"/>
        <v>610.68702289999999</v>
      </c>
      <c r="AC229" s="55">
        <f t="shared" si="276"/>
        <v>114.5</v>
      </c>
      <c r="AD229" s="56">
        <f t="shared" si="276"/>
        <v>152.67175570000001</v>
      </c>
      <c r="AE229" s="57">
        <f t="shared" si="276"/>
        <v>267.17175570000001</v>
      </c>
      <c r="AF229" s="55">
        <f t="shared" si="276"/>
        <v>229.00763359999999</v>
      </c>
      <c r="AG229" s="56">
        <f t="shared" si="276"/>
        <v>229.00763359999999</v>
      </c>
      <c r="AH229" s="57">
        <f t="shared" si="276"/>
        <v>458.01526719999998</v>
      </c>
      <c r="AI229" s="55">
        <f t="shared" si="276"/>
        <v>229.00763359999999</v>
      </c>
      <c r="AJ229" s="56">
        <f t="shared" si="276"/>
        <v>152.67175570000001</v>
      </c>
      <c r="AK229" s="57">
        <f t="shared" si="276"/>
        <v>381.67938930000003</v>
      </c>
      <c r="AL229" s="55">
        <f t="shared" si="276"/>
        <v>229.00763359999999</v>
      </c>
      <c r="AM229" s="56">
        <f t="shared" si="276"/>
        <v>229.00763359999999</v>
      </c>
      <c r="AN229" s="57">
        <f t="shared" si="276"/>
        <v>458.01526719999998</v>
      </c>
      <c r="AO229" s="55">
        <f t="shared" si="267"/>
        <v>2733.6412215000005</v>
      </c>
      <c r="AP229" s="56">
        <f t="shared" si="273"/>
        <v>2137.3987021999997</v>
      </c>
      <c r="AQ229" s="57">
        <f>SUM(AQ177,AQ193,AQ209,AQ225)</f>
        <v>4871.0399237000001</v>
      </c>
      <c r="AR229" s="55">
        <f>SUM(AR177,AR193,AR209,AR225)</f>
        <v>343.5114504</v>
      </c>
      <c r="AS229" s="56">
        <f t="shared" ref="AS229:CA229" si="277">SUM(AS177,AS193,AS209,AS225)</f>
        <v>3068.6917559999997</v>
      </c>
      <c r="AT229" s="57">
        <f t="shared" si="277"/>
        <v>3412.2032063999995</v>
      </c>
      <c r="AU229" s="55">
        <f t="shared" si="277"/>
        <v>613.68503820000001</v>
      </c>
      <c r="AV229" s="56">
        <f t="shared" si="277"/>
        <v>215.1517557</v>
      </c>
      <c r="AW229" s="57">
        <f t="shared" si="277"/>
        <v>828.83679389999998</v>
      </c>
      <c r="AX229" s="55">
        <f t="shared" si="277"/>
        <v>229.00763359999999</v>
      </c>
      <c r="AY229" s="56">
        <f t="shared" si="277"/>
        <v>381.67938930000003</v>
      </c>
      <c r="AZ229" s="57">
        <f t="shared" si="277"/>
        <v>610.68702289999999</v>
      </c>
      <c r="BA229" s="55">
        <f t="shared" si="277"/>
        <v>221.3740458</v>
      </c>
      <c r="BB229" s="56">
        <f t="shared" si="277"/>
        <v>76.33</v>
      </c>
      <c r="BC229" s="57">
        <f t="shared" si="277"/>
        <v>297.70404580000002</v>
      </c>
      <c r="BD229" s="55">
        <f t="shared" si="277"/>
        <v>331.91984730000001</v>
      </c>
      <c r="BE229" s="56">
        <f t="shared" si="277"/>
        <v>152.67175570000001</v>
      </c>
      <c r="BF229" s="57">
        <f t="shared" si="277"/>
        <v>484.59160300000002</v>
      </c>
      <c r="BG229" s="55">
        <f t="shared" si="277"/>
        <v>229.00763359999999</v>
      </c>
      <c r="BH229" s="56">
        <f t="shared" si="277"/>
        <v>229.00763359999999</v>
      </c>
      <c r="BI229" s="57">
        <f t="shared" si="277"/>
        <v>458.01526719999998</v>
      </c>
      <c r="BJ229" s="55">
        <f t="shared" si="277"/>
        <v>366.4122137</v>
      </c>
      <c r="BK229" s="56">
        <f t="shared" si="277"/>
        <v>152.67175570000001</v>
      </c>
      <c r="BL229" s="57">
        <f t="shared" si="277"/>
        <v>519.0839694</v>
      </c>
      <c r="BM229" s="55">
        <f t="shared" si="277"/>
        <v>343.5114504</v>
      </c>
      <c r="BN229" s="56">
        <f t="shared" si="277"/>
        <v>229.00763359999999</v>
      </c>
      <c r="BO229" s="57">
        <f t="shared" si="277"/>
        <v>572.51908400000002</v>
      </c>
      <c r="BP229" s="55">
        <f t="shared" si="277"/>
        <v>114.503816793894</v>
      </c>
      <c r="BQ229" s="56">
        <f t="shared" si="277"/>
        <v>152.67175570000001</v>
      </c>
      <c r="BR229" s="57">
        <f t="shared" si="277"/>
        <v>267.17557249389404</v>
      </c>
      <c r="BS229" s="55">
        <f t="shared" si="277"/>
        <v>30114.503820000002</v>
      </c>
      <c r="BT229" s="56">
        <f t="shared" si="277"/>
        <v>2541.33</v>
      </c>
      <c r="BU229" s="57">
        <f t="shared" si="277"/>
        <v>32655.833820000003</v>
      </c>
      <c r="BV229" s="55">
        <f t="shared" si="277"/>
        <v>114.5</v>
      </c>
      <c r="BW229" s="56">
        <f t="shared" si="277"/>
        <v>229.00763359999999</v>
      </c>
      <c r="BX229" s="57">
        <f t="shared" si="277"/>
        <v>343.50763359999996</v>
      </c>
      <c r="BY229" s="55">
        <f t="shared" si="277"/>
        <v>0</v>
      </c>
      <c r="BZ229" s="56">
        <f t="shared" si="277"/>
        <v>152.67175570000001</v>
      </c>
      <c r="CA229" s="57">
        <f t="shared" si="277"/>
        <v>152.67175570000001</v>
      </c>
      <c r="CB229" s="55">
        <f t="shared" si="268"/>
        <v>33021.936949793897</v>
      </c>
      <c r="CC229" s="56">
        <f t="shared" si="269"/>
        <v>7580.8928246000005</v>
      </c>
      <c r="CD229" s="57">
        <f>SUM(CD177,CD193,CD209,CD225)</f>
        <v>40602.829774393889</v>
      </c>
      <c r="CE229" s="55">
        <f>SUM(CE177,CE193,CE209,CE225)</f>
        <v>114.5038168</v>
      </c>
      <c r="CF229" s="56">
        <f t="shared" ref="CF229:DN229" si="278">SUM(CF177,CF193,CF209,CF225)</f>
        <v>254.12595420000002</v>
      </c>
      <c r="CG229" s="57">
        <f t="shared" si="278"/>
        <v>368.62977100000001</v>
      </c>
      <c r="CH229" s="55">
        <f t="shared" si="278"/>
        <v>114.5038168</v>
      </c>
      <c r="CI229" s="56">
        <f t="shared" si="278"/>
        <v>152.67175570000001</v>
      </c>
      <c r="CJ229" s="57">
        <f t="shared" si="278"/>
        <v>267.17557249999999</v>
      </c>
      <c r="CK229" s="55">
        <f t="shared" si="278"/>
        <v>114.5038168</v>
      </c>
      <c r="CL229" s="56">
        <f t="shared" si="278"/>
        <v>76.335877859999997</v>
      </c>
      <c r="CM229" s="57">
        <f t="shared" si="278"/>
        <v>190.83969465999999</v>
      </c>
      <c r="CN229" s="55">
        <f t="shared" si="278"/>
        <v>0</v>
      </c>
      <c r="CO229" s="56">
        <f t="shared" si="278"/>
        <v>152.67175570000001</v>
      </c>
      <c r="CP229" s="57">
        <f t="shared" si="278"/>
        <v>152.67175570000001</v>
      </c>
      <c r="CQ229" s="55">
        <f t="shared" si="278"/>
        <v>0</v>
      </c>
      <c r="CR229" s="56">
        <f t="shared" si="278"/>
        <v>152.67175570000001</v>
      </c>
      <c r="CS229" s="57">
        <f t="shared" si="278"/>
        <v>152.67175570000001</v>
      </c>
      <c r="CT229" s="55">
        <f t="shared" si="278"/>
        <v>0</v>
      </c>
      <c r="CU229" s="56">
        <f t="shared" si="278"/>
        <v>0</v>
      </c>
      <c r="CV229" s="57">
        <f t="shared" si="278"/>
        <v>0</v>
      </c>
      <c r="CW229" s="55">
        <f t="shared" si="278"/>
        <v>0</v>
      </c>
      <c r="CX229" s="56">
        <f t="shared" si="278"/>
        <v>0</v>
      </c>
      <c r="CY229" s="57">
        <f t="shared" si="278"/>
        <v>0</v>
      </c>
      <c r="CZ229" s="55">
        <f t="shared" si="278"/>
        <v>0</v>
      </c>
      <c r="DA229" s="56">
        <f t="shared" si="278"/>
        <v>0</v>
      </c>
      <c r="DB229" s="57">
        <f t="shared" si="278"/>
        <v>0</v>
      </c>
      <c r="DC229" s="55">
        <f t="shared" si="278"/>
        <v>0</v>
      </c>
      <c r="DD229" s="56">
        <f t="shared" si="278"/>
        <v>0</v>
      </c>
      <c r="DE229" s="57">
        <f t="shared" si="278"/>
        <v>0</v>
      </c>
      <c r="DF229" s="55">
        <f t="shared" si="278"/>
        <v>0</v>
      </c>
      <c r="DG229" s="56">
        <f t="shared" si="278"/>
        <v>0</v>
      </c>
      <c r="DH229" s="57">
        <f t="shared" si="278"/>
        <v>0</v>
      </c>
      <c r="DI229" s="55">
        <f t="shared" si="278"/>
        <v>0</v>
      </c>
      <c r="DJ229" s="56">
        <f t="shared" si="278"/>
        <v>0</v>
      </c>
      <c r="DK229" s="57">
        <f t="shared" si="278"/>
        <v>0</v>
      </c>
      <c r="DL229" s="55">
        <f t="shared" si="278"/>
        <v>0</v>
      </c>
      <c r="DM229" s="56">
        <f t="shared" si="278"/>
        <v>0</v>
      </c>
      <c r="DN229" s="57">
        <f t="shared" si="278"/>
        <v>0</v>
      </c>
      <c r="DO229" s="55">
        <f t="shared" si="270"/>
        <v>343.5114504</v>
      </c>
      <c r="DP229" s="56">
        <f t="shared" si="271"/>
        <v>788.47709916000008</v>
      </c>
      <c r="DQ229" s="57">
        <f>SUM(DQ177,DQ193,DQ209,DQ225)</f>
        <v>1131.9885495600001</v>
      </c>
    </row>
    <row r="230" spans="2:121" s="90" customFormat="1" ht="21.75" thickBot="1" x14ac:dyDescent="0.4">
      <c r="B230" s="183" t="s">
        <v>84</v>
      </c>
      <c r="C230" s="184"/>
      <c r="D230" s="184"/>
      <c r="E230" s="58">
        <f>E226+E210+E194+E178</f>
        <v>19647.992366418366</v>
      </c>
      <c r="F230" s="59">
        <f>F226+F210+F194+F178</f>
        <v>230878.37195419849</v>
      </c>
      <c r="G230" s="68">
        <f>SUM(E230,F230)</f>
        <v>250526.36432061685</v>
      </c>
      <c r="H230" s="58">
        <f>H226+H210+H194+H178</f>
        <v>71843.914059401548</v>
      </c>
      <c r="I230" s="59">
        <f>I226+I210+I194+I178</f>
        <v>6400237.0163740581</v>
      </c>
      <c r="J230" s="68">
        <f>SUM(H230,I230)</f>
        <v>6472080.9304334596</v>
      </c>
      <c r="K230" s="58">
        <f>K226+K210+K194+K178</f>
        <v>122366.63783770843</v>
      </c>
      <c r="L230" s="59">
        <f>L226+L210+L194+L178</f>
        <v>215878.25552471535</v>
      </c>
      <c r="M230" s="68">
        <f>SUM(K230,L230)</f>
        <v>338244.89336242375</v>
      </c>
      <c r="N230" s="58">
        <f>N226+N210+N194+N178</f>
        <v>16960.785732828292</v>
      </c>
      <c r="O230" s="59">
        <f>O226+O210+O194+O178</f>
        <v>174326.3114427604</v>
      </c>
      <c r="P230" s="68">
        <f>SUM(N230,O230)</f>
        <v>191287.09717558869</v>
      </c>
      <c r="Q230" s="58">
        <f>Q226+Q210+Q194+Q178</f>
        <v>17579.963221386315</v>
      </c>
      <c r="R230" s="59">
        <f>R226+R210+R194+R178</f>
        <v>130416.59744272291</v>
      </c>
      <c r="S230" s="68">
        <f>SUM(Q230,R230)</f>
        <v>147996.56066410922</v>
      </c>
      <c r="T230" s="58">
        <f>T226+T210+T194+T178</f>
        <v>11852.435725203071</v>
      </c>
      <c r="U230" s="59">
        <f>U226+U210+U194+U178</f>
        <v>1233069.109022913</v>
      </c>
      <c r="V230" s="68">
        <f>SUM(T230,U230)</f>
        <v>1244921.5447481161</v>
      </c>
      <c r="W230" s="58">
        <f>W226+W210+W194+W178</f>
        <v>15412.621526729781</v>
      </c>
      <c r="X230" s="59">
        <f>X226+X210+X194+X178</f>
        <v>119336.26178623436</v>
      </c>
      <c r="Y230" s="68">
        <f>SUM(W230,X230)</f>
        <v>134748.88331296414</v>
      </c>
      <c r="Z230" s="58">
        <f>Z226+Z210+Z194+Z178</f>
        <v>92071.685725215328</v>
      </c>
      <c r="AA230" s="59">
        <f>AA226+AA210+AA194+AA178</f>
        <v>39145.648977074059</v>
      </c>
      <c r="AB230" s="68">
        <f>SUM(Z230,AA230)</f>
        <v>131217.33470228937</v>
      </c>
      <c r="AC230" s="58">
        <f>AC226+AC210+AC194+AC178</f>
        <v>23064.034580152686</v>
      </c>
      <c r="AD230" s="59">
        <f>AD226+AD210+AD194+AD178</f>
        <v>83198.598906229789</v>
      </c>
      <c r="AE230" s="68">
        <f>SUM(AC230,AD230)</f>
        <v>106262.63348638247</v>
      </c>
      <c r="AF230" s="58">
        <f>AF226+AF210+AF194+AF178</f>
        <v>1446437.5717566533</v>
      </c>
      <c r="AG230" s="59">
        <f>AG226+AG210+AG194+AG178</f>
        <v>56816.640152684093</v>
      </c>
      <c r="AH230" s="68">
        <f>SUM(AF230,AG230)</f>
        <v>1503254.2119093374</v>
      </c>
      <c r="AI230" s="58">
        <f>AI226+AI210+AI194+AI178</f>
        <v>27958.602213752685</v>
      </c>
      <c r="AJ230" s="59">
        <f>AJ226+AJ210+AJ194+AJ178</f>
        <v>56474.794671730764</v>
      </c>
      <c r="AK230" s="68">
        <f>SUM(AI230,AJ230)</f>
        <v>84433.396885483453</v>
      </c>
      <c r="AL230" s="58">
        <f>AL226+AL210+AL194+AL178</f>
        <v>22921.328244287084</v>
      </c>
      <c r="AM230" s="59">
        <f>AM226+AM210+AM194+AM178</f>
        <v>37295.906450393901</v>
      </c>
      <c r="AN230" s="68">
        <f>SUM(AL230,AM230)</f>
        <v>60217.234694680985</v>
      </c>
      <c r="AO230" s="58">
        <f t="shared" si="267"/>
        <v>1888117.5729897369</v>
      </c>
      <c r="AP230" s="59">
        <f t="shared" si="273"/>
        <v>8777073.5127057172</v>
      </c>
      <c r="AQ230" s="68">
        <f>SUM(AO230,AP230)</f>
        <v>10665191.085695455</v>
      </c>
      <c r="AR230" s="58">
        <f>AR226+AR210+AR194+AR178</f>
        <v>66920.49312520001</v>
      </c>
      <c r="AS230" s="59">
        <f>AS226+AS210+AS194+AS178</f>
        <v>14981.7490093</v>
      </c>
      <c r="AT230" s="68">
        <f>SUM(AR230,AS230)</f>
        <v>81902.242134500004</v>
      </c>
      <c r="AU230" s="58">
        <f>AU226+AU210+AU194+AU178</f>
        <v>103251.3754542</v>
      </c>
      <c r="AV230" s="59">
        <f>AV226+AV210+AV194+AV178</f>
        <v>15296.132670199999</v>
      </c>
      <c r="AW230" s="68">
        <f>SUM(AU230,AV230)</f>
        <v>118547.50812439999</v>
      </c>
      <c r="AX230" s="58">
        <f>AX226+AX210+AX194+AX178</f>
        <v>118655.4095159939</v>
      </c>
      <c r="AY230" s="59">
        <f>AY226+AY210+AY194+AY178</f>
        <v>68592.075524100015</v>
      </c>
      <c r="AZ230" s="68">
        <f>SUM(AX230,AY230)</f>
        <v>187247.48504009392</v>
      </c>
      <c r="BA230" s="58">
        <f>BA226+BA210+BA194+BA178</f>
        <v>107328.62764969999</v>
      </c>
      <c r="BB230" s="59">
        <f>BB226+BB210+BB194+BB178</f>
        <v>48961.423383300003</v>
      </c>
      <c r="BC230" s="68">
        <f>SUM(BA230,BB230)</f>
        <v>156290.051033</v>
      </c>
      <c r="BD230" s="58">
        <f>BD226+BD210+BD194+BD178</f>
        <v>21661.458136500001</v>
      </c>
      <c r="BE230" s="59">
        <f>BE226+BE210+BE194+BE178</f>
        <v>55520.377299100008</v>
      </c>
      <c r="BF230" s="68">
        <f>SUM(BD230,BE230)</f>
        <v>77181.835435600005</v>
      </c>
      <c r="BG230" s="58">
        <f>BG226+BG210+BG194+BG178</f>
        <v>127582.83619460001</v>
      </c>
      <c r="BH230" s="59">
        <f>BH226+BH210+BH194+BH178</f>
        <v>39767.569882460004</v>
      </c>
      <c r="BI230" s="68">
        <f>SUM(BG230,BH230)</f>
        <v>167350.40607706</v>
      </c>
      <c r="BJ230" s="58">
        <f>BJ226+BJ210+BJ194+BJ178</f>
        <v>31987.912409700002</v>
      </c>
      <c r="BK230" s="59">
        <f>BK226+BK210+BK194+BK178</f>
        <v>59163.024581899997</v>
      </c>
      <c r="BL230" s="68">
        <f>SUM(BJ230,BK230)</f>
        <v>91150.9369916</v>
      </c>
      <c r="BM230" s="58">
        <f>BM226+BM210+BM194+BM178</f>
        <v>10900.773740999999</v>
      </c>
      <c r="BN230" s="59">
        <f>BN226+BN210+BN194+BN178</f>
        <v>34751.498946599997</v>
      </c>
      <c r="BO230" s="68">
        <f>SUM(BM230,BN230)</f>
        <v>45652.272687599994</v>
      </c>
      <c r="BP230" s="58">
        <f>BP226+BP210+BP194+BP178</f>
        <v>79379.773854793893</v>
      </c>
      <c r="BQ230" s="59">
        <f>BQ226+BQ210+BQ194+BQ178</f>
        <v>24710.9465648</v>
      </c>
      <c r="BR230" s="68">
        <f>SUM(BP230,BQ230)</f>
        <v>104090.7204195939</v>
      </c>
      <c r="BS230" s="58">
        <f>BS226+BS210+BS194+BS178</f>
        <v>69113.683204600005</v>
      </c>
      <c r="BT230" s="59">
        <f>BT226+BT210+BT194+BT178</f>
        <v>37259.411565399998</v>
      </c>
      <c r="BU230" s="68">
        <f>SUM(BS230,BT230)</f>
        <v>106373.09477</v>
      </c>
      <c r="BV230" s="58">
        <f>BV226+BV210+BV194+BV178</f>
        <v>67805.547934999995</v>
      </c>
      <c r="BW230" s="59">
        <f>BW226+BW210+BW194+BW178</f>
        <v>23302.954167999997</v>
      </c>
      <c r="BX230" s="68">
        <f>SUM(BV230,BW230)</f>
        <v>91108.502102999992</v>
      </c>
      <c r="BY230" s="58">
        <f>BY226+BY210+BY194+BY178</f>
        <v>96580.950153999991</v>
      </c>
      <c r="BZ230" s="59">
        <f>BZ226+BZ210+BZ194+BZ178</f>
        <v>639.30916030000003</v>
      </c>
      <c r="CA230" s="68">
        <f>SUM(BY230,BZ230)</f>
        <v>97220.259314299998</v>
      </c>
      <c r="CB230" s="58">
        <f t="shared" si="268"/>
        <v>901168.84137528774</v>
      </c>
      <c r="CC230" s="59">
        <f t="shared" si="269"/>
        <v>422946.47275546001</v>
      </c>
      <c r="CD230" s="68">
        <f>SUM(CB230,CC230)</f>
        <v>1324115.3141307477</v>
      </c>
      <c r="CE230" s="58">
        <f>CE226+CE210+CE194+CE178</f>
        <v>8603.2246105000013</v>
      </c>
      <c r="CF230" s="59">
        <f>CF226+CF210+CF194+CF178</f>
        <v>17998.202290099998</v>
      </c>
      <c r="CG230" s="68">
        <f>SUM(CE230,CF230)</f>
        <v>26601.426900599999</v>
      </c>
      <c r="CH230" s="58">
        <f>CH226+CH210+CH194+CH178</f>
        <v>14918.637404699999</v>
      </c>
      <c r="CI230" s="59">
        <f>CI226+CI210+CI194+CI178</f>
        <v>38779.695419769996</v>
      </c>
      <c r="CJ230" s="68">
        <f>SUM(CH230,CI230)</f>
        <v>53698.332824469995</v>
      </c>
      <c r="CK230" s="58">
        <f>CK226+CK210+CK194+CK178</f>
        <v>9372.3409504700012</v>
      </c>
      <c r="CL230" s="59">
        <f>CL226+CL210+CL194+CL178</f>
        <v>36083.344816819998</v>
      </c>
      <c r="CM230" s="68">
        <f>SUM(CK230,CL230)</f>
        <v>45455.685767290001</v>
      </c>
      <c r="CN230" s="58">
        <f>CN226+CN210+CN194+CN178</f>
        <v>7155.3969463000003</v>
      </c>
      <c r="CO230" s="59">
        <f>CO226+CO210+CO194+CO178</f>
        <v>54552.690081200002</v>
      </c>
      <c r="CP230" s="68">
        <f>SUM(CN230,CO230)</f>
        <v>61708.087027500005</v>
      </c>
      <c r="CQ230" s="58">
        <f>CQ226+CQ210+CQ194+CQ178</f>
        <v>7067.3740458000002</v>
      </c>
      <c r="CR230" s="59">
        <f>CR226+CR210+CR194+CR178</f>
        <v>40336.619847300004</v>
      </c>
      <c r="CS230" s="68">
        <f>SUM(CQ230,CR230)</f>
        <v>47403.993893100007</v>
      </c>
      <c r="CT230" s="58">
        <f>CT226+CT210+CT194+CT178</f>
        <v>0</v>
      </c>
      <c r="CU230" s="59">
        <f>CU226+CU210+CU194+CU178</f>
        <v>0</v>
      </c>
      <c r="CV230" s="68">
        <f>SUM(CT230,CU230)</f>
        <v>0</v>
      </c>
      <c r="CW230" s="58">
        <f>CW226+CW210+CW194+CW178</f>
        <v>0</v>
      </c>
      <c r="CX230" s="59">
        <f>CX226+CX210+CX194+CX178</f>
        <v>0</v>
      </c>
      <c r="CY230" s="68">
        <f>SUM(CW230,CX230)</f>
        <v>0</v>
      </c>
      <c r="CZ230" s="58">
        <f>CZ226+CZ210+CZ194+CZ178</f>
        <v>0</v>
      </c>
      <c r="DA230" s="59">
        <f>DA226+DA210+DA194+DA178</f>
        <v>0</v>
      </c>
      <c r="DB230" s="68">
        <f>SUM(CZ230,DA230)</f>
        <v>0</v>
      </c>
      <c r="DC230" s="58">
        <f>DC226+DC210+DC194+DC178</f>
        <v>0</v>
      </c>
      <c r="DD230" s="59">
        <f>DD226+DD210+DD194+DD178</f>
        <v>0</v>
      </c>
      <c r="DE230" s="68">
        <f>SUM(DC230,DD230)</f>
        <v>0</v>
      </c>
      <c r="DF230" s="58">
        <f>DF226+DF210+DF194+DF178</f>
        <v>0</v>
      </c>
      <c r="DG230" s="59">
        <f>DG226+DG210+DG194+DG178</f>
        <v>0</v>
      </c>
      <c r="DH230" s="68">
        <f>SUM(DF230,DG230)</f>
        <v>0</v>
      </c>
      <c r="DI230" s="58">
        <f>DI226+DI210+DI194+DI178</f>
        <v>0</v>
      </c>
      <c r="DJ230" s="59">
        <f>DJ226+DJ210+DJ194+DJ178</f>
        <v>0</v>
      </c>
      <c r="DK230" s="68">
        <f>SUM(DI230,DJ230)</f>
        <v>0</v>
      </c>
      <c r="DL230" s="58">
        <f>DL226+DL210+DL194+DL178</f>
        <v>0</v>
      </c>
      <c r="DM230" s="59">
        <f>DM226+DM210+DM194+DM178</f>
        <v>0</v>
      </c>
      <c r="DN230" s="68">
        <f>SUM(DL230,DM230)</f>
        <v>0</v>
      </c>
      <c r="DO230" s="58">
        <f t="shared" si="270"/>
        <v>47116.973957770009</v>
      </c>
      <c r="DP230" s="59">
        <f t="shared" si="271"/>
        <v>187750.55245518999</v>
      </c>
      <c r="DQ230" s="68">
        <f>SUM(DO230,DP230)</f>
        <v>234867.52641296</v>
      </c>
    </row>
    <row r="231" spans="2:121" s="90" customFormat="1" ht="21" x14ac:dyDescent="0.35">
      <c r="B231" s="186" t="s">
        <v>85</v>
      </c>
      <c r="C231" s="187"/>
      <c r="D231" s="187"/>
      <c r="E231" s="69">
        <f>E227+E159</f>
        <v>2065765.4894010804</v>
      </c>
      <c r="F231" s="70">
        <f>F227+F159</f>
        <v>990538.08045573102</v>
      </c>
      <c r="G231" s="60">
        <f>SUM(E231,F231)</f>
        <v>3056303.5698568113</v>
      </c>
      <c r="H231" s="69">
        <f>H227+H159</f>
        <v>2381184.9720643722</v>
      </c>
      <c r="I231" s="70">
        <f>I227+I159</f>
        <v>765075.53287603916</v>
      </c>
      <c r="J231" s="60">
        <f>SUM(H231,I231)</f>
        <v>3146260.5049404111</v>
      </c>
      <c r="K231" s="69">
        <f>K227+K159</f>
        <v>3658327.5608397108</v>
      </c>
      <c r="L231" s="70">
        <f>L227+L159</f>
        <v>1347448.473985204</v>
      </c>
      <c r="M231" s="60">
        <f>SUM(K231,L231)</f>
        <v>5005776.0348249152</v>
      </c>
      <c r="N231" s="69">
        <f>N227+N159</f>
        <v>3294890.6289873049</v>
      </c>
      <c r="O231" s="70">
        <f>O227+O159</f>
        <v>3246911.1798515925</v>
      </c>
      <c r="P231" s="60">
        <f>SUM(N231,O231)</f>
        <v>6541801.8088388974</v>
      </c>
      <c r="Q231" s="69">
        <f>Q227+Q159</f>
        <v>3324941.4219095376</v>
      </c>
      <c r="R231" s="70">
        <f>R227+R159</f>
        <v>3907816.6805981644</v>
      </c>
      <c r="S231" s="60">
        <f>SUM(Q231,R231)</f>
        <v>7232758.1025077021</v>
      </c>
      <c r="T231" s="69">
        <f>T227+T159</f>
        <v>2603523.7640062221</v>
      </c>
      <c r="U231" s="70">
        <f>U227+U159</f>
        <v>1180258.5435853074</v>
      </c>
      <c r="V231" s="60">
        <f>SUM(T231,U231)</f>
        <v>3783782.3075915296</v>
      </c>
      <c r="W231" s="69">
        <f>W227+W159</f>
        <v>3012352.6852330216</v>
      </c>
      <c r="X231" s="70">
        <f>X227+X159</f>
        <v>1767234.342351197</v>
      </c>
      <c r="Y231" s="60">
        <f>SUM(W231,X231)</f>
        <v>4779587.0275842184</v>
      </c>
      <c r="Z231" s="69">
        <f>Z227+Z159</f>
        <v>2987688.6514869463</v>
      </c>
      <c r="AA231" s="70">
        <f>AA227+AA159</f>
        <v>695924.87359503156</v>
      </c>
      <c r="AB231" s="60">
        <f>SUM(Z231,AA231)</f>
        <v>3683613.5250819777</v>
      </c>
      <c r="AC231" s="69">
        <f>AC227+AC159</f>
        <v>3104939.5612510606</v>
      </c>
      <c r="AD231" s="70">
        <f>AD227+AD159</f>
        <v>927839.35542701418</v>
      </c>
      <c r="AE231" s="60">
        <f>SUM(AC231,AD231)</f>
        <v>4032778.9166780747</v>
      </c>
      <c r="AF231" s="69">
        <f>AF227+AF159</f>
        <v>2643130.7570646326</v>
      </c>
      <c r="AG231" s="70">
        <f>AG227+AG159</f>
        <v>1020681.4436335156</v>
      </c>
      <c r="AH231" s="60">
        <f>SUM(AF231,AG231)</f>
        <v>3663812.2006981485</v>
      </c>
      <c r="AI231" s="69">
        <f>AI227+AI159</f>
        <v>2661193.4767352329</v>
      </c>
      <c r="AJ231" s="70">
        <f>AJ227+AJ159</f>
        <v>1853611.3703359189</v>
      </c>
      <c r="AK231" s="60">
        <f>SUM(AI231,AJ231)</f>
        <v>4514804.8470711522</v>
      </c>
      <c r="AL231" s="69">
        <f>AL227+AL159</f>
        <v>2929088.6488558785</v>
      </c>
      <c r="AM231" s="70">
        <f>AM227+AM159</f>
        <v>1112814.5202233032</v>
      </c>
      <c r="AN231" s="60">
        <f>SUM(AL231,AM231)</f>
        <v>4041903.1690791817</v>
      </c>
      <c r="AO231" s="69">
        <f t="shared" si="267"/>
        <v>34667027.617835008</v>
      </c>
      <c r="AP231" s="70">
        <f t="shared" si="273"/>
        <v>18816154.396918017</v>
      </c>
      <c r="AQ231" s="60">
        <f>SUM(AO231,AP231)</f>
        <v>53483182.014753029</v>
      </c>
      <c r="AR231" s="69">
        <f>AR227+AR159</f>
        <v>3558544.4802736002</v>
      </c>
      <c r="AS231" s="70">
        <f>AS227+AS159</f>
        <v>1097872.0018438001</v>
      </c>
      <c r="AT231" s="60">
        <f>SUM(AR231,AS231)</f>
        <v>4656416.4821174005</v>
      </c>
      <c r="AU231" s="69">
        <f>AU227+AU159</f>
        <v>3114147.7040455518</v>
      </c>
      <c r="AV231" s="70">
        <f>AV227+AV159</f>
        <v>593391.52073649992</v>
      </c>
      <c r="AW231" s="60">
        <f>SUM(AU231,AV231)</f>
        <v>3707539.2247820515</v>
      </c>
      <c r="AX231" s="69">
        <f>AX227+AX159</f>
        <v>3453630.458120394</v>
      </c>
      <c r="AY231" s="70">
        <f>AY227+AY159</f>
        <v>1250449.0009256999</v>
      </c>
      <c r="AZ231" s="60">
        <f>SUM(AX231,AY231)</f>
        <v>4704079.4590460937</v>
      </c>
      <c r="BA231" s="69">
        <f>BA227+BA159</f>
        <v>3352858.3571256995</v>
      </c>
      <c r="BB231" s="70">
        <f>BB227+BB159</f>
        <v>1355070.3471442999</v>
      </c>
      <c r="BC231" s="60">
        <f>SUM(BA231,BB231)</f>
        <v>4707928.7042699996</v>
      </c>
      <c r="BD231" s="69">
        <f>BD227+BD159</f>
        <v>2682645.0692602</v>
      </c>
      <c r="BE231" s="70">
        <f>BE227+BE159</f>
        <v>1083195.3259775001</v>
      </c>
      <c r="BF231" s="60">
        <f>SUM(BD231,BE231)</f>
        <v>3765840.3952377001</v>
      </c>
      <c r="BG231" s="69">
        <f>BG227+BG159</f>
        <v>3210465.1420201003</v>
      </c>
      <c r="BH231" s="70">
        <f>BH227+BH159</f>
        <v>1158852.4894126386</v>
      </c>
      <c r="BI231" s="60">
        <f>SUM(BG231,BH231)</f>
        <v>4369317.6314327391</v>
      </c>
      <c r="BJ231" s="69">
        <f>BJ227+BJ159</f>
        <v>3249460.3701879997</v>
      </c>
      <c r="BK231" s="70">
        <f>BK227+BK159</f>
        <v>806267.69138436276</v>
      </c>
      <c r="BL231" s="60">
        <f>SUM(BJ231,BK231)</f>
        <v>4055728.0615723627</v>
      </c>
      <c r="BM231" s="69">
        <f>BM227+BM159</f>
        <v>2618861.0124871344</v>
      </c>
      <c r="BN231" s="70">
        <f>BN227+BN159</f>
        <v>1774621.6272570002</v>
      </c>
      <c r="BO231" s="60">
        <f>SUM(BM231,BN231)</f>
        <v>4393482.6397441346</v>
      </c>
      <c r="BP231" s="69">
        <f>BP227+BP159</f>
        <v>1738764.0455763</v>
      </c>
      <c r="BQ231" s="70">
        <f>BQ227+BQ159</f>
        <v>3380406.695300879</v>
      </c>
      <c r="BR231" s="60">
        <f>SUM(BP231,BQ231)</f>
        <v>5119170.7408771794</v>
      </c>
      <c r="BS231" s="69">
        <f>BS227+BS159</f>
        <v>3097548.5053486</v>
      </c>
      <c r="BT231" s="70">
        <f>BT227+BT159</f>
        <v>2177151.6704857787</v>
      </c>
      <c r="BU231" s="60">
        <f>SUM(BS231,BT231)</f>
        <v>5274700.1758343782</v>
      </c>
      <c r="BV231" s="69">
        <f>BV227+BV159</f>
        <v>3355404.7467239997</v>
      </c>
      <c r="BW231" s="70">
        <f>BW227+BW159</f>
        <v>1230659.0756494</v>
      </c>
      <c r="BX231" s="60">
        <f>SUM(BV231,BW231)</f>
        <v>4586063.8223733995</v>
      </c>
      <c r="BY231" s="69">
        <f>BY227+BY159</f>
        <v>2888491.034304</v>
      </c>
      <c r="BZ231" s="70">
        <f>BZ227+BZ159</f>
        <v>719585.5841948</v>
      </c>
      <c r="CA231" s="60">
        <f>SUM(BY231,BZ231)</f>
        <v>3608076.6184987999</v>
      </c>
      <c r="CB231" s="69">
        <f t="shared" si="268"/>
        <v>36320820.925473578</v>
      </c>
      <c r="CC231" s="70">
        <f t="shared" si="269"/>
        <v>16627523.030312659</v>
      </c>
      <c r="CD231" s="60">
        <f>SUM(CB231,CC231)</f>
        <v>52948343.955786236</v>
      </c>
      <c r="CE231" s="69">
        <f>CE227+CE159</f>
        <v>2451919.7684849212</v>
      </c>
      <c r="CF231" s="70">
        <f>CF227+CF159</f>
        <v>897558.87925370003</v>
      </c>
      <c r="CG231" s="60">
        <f>SUM(CE231,CF231)</f>
        <v>3349478.6477386211</v>
      </c>
      <c r="CH231" s="69">
        <f>CH227+CH159</f>
        <v>3179935.5707963998</v>
      </c>
      <c r="CI231" s="70">
        <f>CI227+CI159</f>
        <v>940042.97751857003</v>
      </c>
      <c r="CJ231" s="60">
        <f>SUM(CH231,CI231)</f>
        <v>4119978.54831497</v>
      </c>
      <c r="CK231" s="69">
        <f>CK227+CK159</f>
        <v>2749079.2183156996</v>
      </c>
      <c r="CL231" s="70">
        <f>CL227+CL159</f>
        <v>1145076.25448766</v>
      </c>
      <c r="CM231" s="60">
        <f>SUM(CK231,CL231)</f>
        <v>3894155.4728033599</v>
      </c>
      <c r="CN231" s="69">
        <f>CN227+CN159</f>
        <v>2796526.5665356996</v>
      </c>
      <c r="CO231" s="70">
        <f>CO227+CO159</f>
        <v>952479.65290190012</v>
      </c>
      <c r="CP231" s="60">
        <f>SUM(CN231,CO231)</f>
        <v>3749006.2194375996</v>
      </c>
      <c r="CQ231" s="69">
        <f>CQ227+CQ159</f>
        <v>3867556.3393048998</v>
      </c>
      <c r="CR231" s="70">
        <f>CR227+CR159</f>
        <v>917044.98699999996</v>
      </c>
      <c r="CS231" s="60">
        <f>SUM(CQ231,CR231)</f>
        <v>4784601.3263048995</v>
      </c>
      <c r="CT231" s="69">
        <f>CT227+CT159</f>
        <v>0</v>
      </c>
      <c r="CU231" s="70">
        <f>CU227+CU159</f>
        <v>0</v>
      </c>
      <c r="CV231" s="60">
        <f>SUM(CT231,CU231)</f>
        <v>0</v>
      </c>
      <c r="CW231" s="69">
        <f>CW227+CW159</f>
        <v>0</v>
      </c>
      <c r="CX231" s="70">
        <f>CX227+CX159</f>
        <v>0</v>
      </c>
      <c r="CY231" s="60">
        <f>SUM(CW231,CX231)</f>
        <v>0</v>
      </c>
      <c r="CZ231" s="69">
        <f>CZ227+CZ159</f>
        <v>0</v>
      </c>
      <c r="DA231" s="70">
        <f>DA227+DA159</f>
        <v>0</v>
      </c>
      <c r="DB231" s="60">
        <f>SUM(CZ231,DA231)</f>
        <v>0</v>
      </c>
      <c r="DC231" s="69">
        <f>DC227+DC159</f>
        <v>0</v>
      </c>
      <c r="DD231" s="70">
        <f>DD227+DD159</f>
        <v>0</v>
      </c>
      <c r="DE231" s="60">
        <f>SUM(DC231,DD231)</f>
        <v>0</v>
      </c>
      <c r="DF231" s="69">
        <f>DF227+DF159</f>
        <v>0</v>
      </c>
      <c r="DG231" s="70">
        <f>DG227+DG159</f>
        <v>0</v>
      </c>
      <c r="DH231" s="60">
        <f>SUM(DF231,DG231)</f>
        <v>0</v>
      </c>
      <c r="DI231" s="69">
        <f>DI227+DI159</f>
        <v>0</v>
      </c>
      <c r="DJ231" s="70">
        <f>DJ227+DJ159</f>
        <v>0</v>
      </c>
      <c r="DK231" s="60">
        <f>SUM(DI231,DJ231)</f>
        <v>0</v>
      </c>
      <c r="DL231" s="69">
        <f>DL227+DL159</f>
        <v>0</v>
      </c>
      <c r="DM231" s="70">
        <f>DM227+DM159</f>
        <v>0</v>
      </c>
      <c r="DN231" s="60">
        <f>SUM(DL231,DM231)</f>
        <v>0</v>
      </c>
      <c r="DO231" s="69">
        <f t="shared" si="270"/>
        <v>15045017.463437621</v>
      </c>
      <c r="DP231" s="70">
        <f t="shared" si="271"/>
        <v>4852202.7511618296</v>
      </c>
      <c r="DQ231" s="60">
        <f>SUM(DO231,DP231)</f>
        <v>19897220.214599449</v>
      </c>
    </row>
    <row r="232" spans="2:121" s="90" customFormat="1" ht="21" x14ac:dyDescent="0.35">
      <c r="B232" s="177" t="s">
        <v>86</v>
      </c>
      <c r="C232" s="188"/>
      <c r="D232" s="188"/>
      <c r="E232" s="58">
        <f ca="1">E228+E160</f>
        <v>57528.710687022896</v>
      </c>
      <c r="F232" s="59">
        <f ca="1">F228+F160</f>
        <v>182976.05305000002</v>
      </c>
      <c r="G232" s="60">
        <f ca="1">SUM(E232,F232)</f>
        <v>240504.76373702291</v>
      </c>
      <c r="H232" s="58">
        <f>H228+H160</f>
        <v>60090.605458000005</v>
      </c>
      <c r="I232" s="59">
        <f>I228+I160</f>
        <v>6496604.1671604998</v>
      </c>
      <c r="J232" s="60">
        <f>SUM(H232,I232)</f>
        <v>6556694.7726184996</v>
      </c>
      <c r="K232" s="58">
        <f>K228+K160</f>
        <v>139128.86947869998</v>
      </c>
      <c r="L232" s="59">
        <f>L228+L160</f>
        <v>218138.81744760001</v>
      </c>
      <c r="M232" s="60">
        <f>SUM(K232,L232)</f>
        <v>357267.6869263</v>
      </c>
      <c r="N232" s="58">
        <f>N228+N160</f>
        <v>41739.870000000003</v>
      </c>
      <c r="O232" s="59">
        <f>O228+O160</f>
        <v>4436729.21349</v>
      </c>
      <c r="P232" s="60">
        <f>SUM(N232,O232)</f>
        <v>4478469.0834900001</v>
      </c>
      <c r="Q232" s="58">
        <f>Q228+Q160</f>
        <v>126282.19700000001</v>
      </c>
      <c r="R232" s="59">
        <f>R228+R160</f>
        <v>181114.91355999999</v>
      </c>
      <c r="S232" s="60">
        <f>SUM(Q232,R232)</f>
        <v>307397.11056</v>
      </c>
      <c r="T232" s="58">
        <f>T228+T160</f>
        <v>86519.998282300003</v>
      </c>
      <c r="U232" s="59">
        <f>U228+U160</f>
        <v>1257368.1434533</v>
      </c>
      <c r="V232" s="60">
        <f>SUM(T232,U232)</f>
        <v>1343888.1417356001</v>
      </c>
      <c r="W232" s="58">
        <f>W228+W160</f>
        <v>44244.224999999999</v>
      </c>
      <c r="X232" s="59">
        <f>X228+X160</f>
        <v>144702.5236559</v>
      </c>
      <c r="Y232" s="60">
        <f>SUM(W232,X232)</f>
        <v>188946.74865590001</v>
      </c>
      <c r="Z232" s="58">
        <f>Z228+Z160</f>
        <v>29195.120000000003</v>
      </c>
      <c r="AA232" s="59">
        <f>AA228+AA160</f>
        <v>131393.10200000001</v>
      </c>
      <c r="AB232" s="60">
        <f>SUM(Z232,AA232)</f>
        <v>160588.22200000001</v>
      </c>
      <c r="AC232" s="58">
        <f>AC228+AC160</f>
        <v>10548.355267175577</v>
      </c>
      <c r="AD232" s="59">
        <f>AD228+AD160</f>
        <v>182586.94400000002</v>
      </c>
      <c r="AE232" s="60">
        <f>SUM(AC232,AD232)</f>
        <v>193135.29926717561</v>
      </c>
      <c r="AF232" s="58">
        <f>AF228+AF160</f>
        <v>1323635.2441025344</v>
      </c>
      <c r="AG232" s="59">
        <f>AG228+AG160</f>
        <v>192578.84897000002</v>
      </c>
      <c r="AH232" s="60">
        <f>SUM(AF232,AG232)</f>
        <v>1516214.0930725343</v>
      </c>
      <c r="AI232" s="58">
        <f>AI228+AI160</f>
        <v>29478.120763358776</v>
      </c>
      <c r="AJ232" s="59">
        <f>AJ228+AJ160</f>
        <v>147373.87419999999</v>
      </c>
      <c r="AK232" s="60">
        <f>SUM(AI232,AJ232)</f>
        <v>176851.99496335877</v>
      </c>
      <c r="AL232" s="58">
        <f>AL228+AL160</f>
        <v>41539.219683893127</v>
      </c>
      <c r="AM232" s="59">
        <f>AM228+AM160</f>
        <v>116706.74330000002</v>
      </c>
      <c r="AN232" s="60">
        <f>SUM(AL232,AM232)</f>
        <v>158245.96298389314</v>
      </c>
      <c r="AO232" s="58">
        <f t="shared" ca="1" si="267"/>
        <v>1991930.4857229847</v>
      </c>
      <c r="AP232" s="59">
        <f t="shared" ca="1" si="273"/>
        <v>13737789.056027301</v>
      </c>
      <c r="AQ232" s="60">
        <f ca="1">SUM(AO232,AP232)</f>
        <v>15729719.541750286</v>
      </c>
      <c r="AR232" s="58">
        <f>AR228+AR160</f>
        <v>51614.456030000001</v>
      </c>
      <c r="AS232" s="59">
        <f>AS228+AS160</f>
        <v>302829.85460399999</v>
      </c>
      <c r="AT232" s="60">
        <f>SUM(AR232,AS232)</f>
        <v>354444.31063399999</v>
      </c>
      <c r="AU232" s="58">
        <f>AU228+AU160</f>
        <v>211368.24239999999</v>
      </c>
      <c r="AV232" s="59">
        <f>AV228+AV160</f>
        <v>202214.69500000001</v>
      </c>
      <c r="AW232" s="60">
        <f>SUM(AU232,AV232)</f>
        <v>413582.9374</v>
      </c>
      <c r="AX232" s="58">
        <f>AX228+AX160</f>
        <v>75670.559999999998</v>
      </c>
      <c r="AY232" s="59">
        <f>AY228+AY160</f>
        <v>197711.21600000001</v>
      </c>
      <c r="AZ232" s="60">
        <f>SUM(AX232,AY232)</f>
        <v>273381.77600000001</v>
      </c>
      <c r="BA232" s="58">
        <f>BA228+BA160</f>
        <v>74216.922590000002</v>
      </c>
      <c r="BB232" s="59">
        <f>BB228+BB160</f>
        <v>107927.27482999999</v>
      </c>
      <c r="BC232" s="60">
        <f>SUM(BA232,BB232)</f>
        <v>182144.19741999998</v>
      </c>
      <c r="BD232" s="58">
        <f>BD228+BD160</f>
        <v>58980.89</v>
      </c>
      <c r="BE232" s="59">
        <f>BE228+BE160</f>
        <v>165075.448512</v>
      </c>
      <c r="BF232" s="60">
        <f>SUM(BD232,BE232)</f>
        <v>224056.33851199999</v>
      </c>
      <c r="BG232" s="58">
        <f>BG228+BG160</f>
        <v>57201.428167940001</v>
      </c>
      <c r="BH232" s="59">
        <f>BH228+BH160</f>
        <v>155916.09067000001</v>
      </c>
      <c r="BI232" s="60">
        <f>SUM(BG232,BH232)</f>
        <v>213117.51883794001</v>
      </c>
      <c r="BJ232" s="58">
        <f>BJ228+BJ160</f>
        <v>51250.988755699997</v>
      </c>
      <c r="BK232" s="59">
        <f>BK228+BK160</f>
        <v>214709.14111600001</v>
      </c>
      <c r="BL232" s="60">
        <f>SUM(BJ232,BK232)</f>
        <v>265960.12987170002</v>
      </c>
      <c r="BM232" s="58">
        <f>BM228+BM160</f>
        <v>15341.96</v>
      </c>
      <c r="BN232" s="59">
        <f>BN228+BN160</f>
        <v>155455.04499999998</v>
      </c>
      <c r="BO232" s="60">
        <f>SUM(BM232,BN232)</f>
        <v>170797.00499999998</v>
      </c>
      <c r="BP232" s="58">
        <f>BP228+BP160</f>
        <v>36092.325824</v>
      </c>
      <c r="BQ232" s="59">
        <f>BQ228+BQ160</f>
        <v>186391.43400000001</v>
      </c>
      <c r="BR232" s="60">
        <f>SUM(BP232,BQ232)</f>
        <v>222483.75982400001</v>
      </c>
      <c r="BS232" s="58">
        <f>BS228+BS160</f>
        <v>30977.227327862594</v>
      </c>
      <c r="BT232" s="59">
        <f>BT228+BT160</f>
        <v>334497.42500000005</v>
      </c>
      <c r="BU232" s="60">
        <f>SUM(BS232,BT232)</f>
        <v>365474.65232786263</v>
      </c>
      <c r="BV232" s="58">
        <f>BV228+BV160</f>
        <v>58770.28</v>
      </c>
      <c r="BW232" s="59">
        <f>BW228+BW160</f>
        <v>273862.74300000002</v>
      </c>
      <c r="BX232" s="60">
        <f>SUM(BV232,BW232)</f>
        <v>332633.02300000004</v>
      </c>
      <c r="BY232" s="58">
        <f>BY228+BY160</f>
        <v>41613.230252000001</v>
      </c>
      <c r="BZ232" s="59">
        <f>BZ228+BZ160</f>
        <v>382672.32299999997</v>
      </c>
      <c r="CA232" s="60">
        <f>SUM(BY232,BZ232)</f>
        <v>424285.55325199995</v>
      </c>
      <c r="CB232" s="58">
        <f t="shared" si="268"/>
        <v>763098.51134750259</v>
      </c>
      <c r="CC232" s="59">
        <f t="shared" si="269"/>
        <v>2679262.6907319999</v>
      </c>
      <c r="CD232" s="60">
        <f>SUM(CB232,CC232)</f>
        <v>3442361.2020795024</v>
      </c>
      <c r="CE232" s="58">
        <f>CE228+CE160</f>
        <v>56782.904000000002</v>
      </c>
      <c r="CF232" s="59">
        <f>CF228+CF160</f>
        <v>235042.32419469999</v>
      </c>
      <c r="CG232" s="60">
        <f>SUM(CE232,CF232)</f>
        <v>291825.22819469997</v>
      </c>
      <c r="CH232" s="58">
        <f>CH228+CH160</f>
        <v>76570.02399999999</v>
      </c>
      <c r="CI232" s="59">
        <f>CI228+CI160</f>
        <v>211264.78853893001</v>
      </c>
      <c r="CJ232" s="60">
        <f>SUM(CH232,CI232)</f>
        <v>287834.81253892998</v>
      </c>
      <c r="CK232" s="58">
        <f>CK228+CK160</f>
        <v>51484.760175570002</v>
      </c>
      <c r="CL232" s="59">
        <f>CL228+CL160</f>
        <v>1227382.2558473302</v>
      </c>
      <c r="CM232" s="60">
        <f>SUM(CK232,CL232)</f>
        <v>1278867.0160229001</v>
      </c>
      <c r="CN232" s="58">
        <f>CN228+CN160</f>
        <v>820690.60899999994</v>
      </c>
      <c r="CO232" s="59">
        <f>CO228+CO160</f>
        <v>557330.56969469995</v>
      </c>
      <c r="CP232" s="60">
        <f>SUM(CN232,CO232)</f>
        <v>1378021.1786946999</v>
      </c>
      <c r="CQ232" s="58">
        <f>CQ228+CQ160</f>
        <v>21027.771053439999</v>
      </c>
      <c r="CR232" s="59">
        <f>CR228+CR160</f>
        <v>133263.51087786001</v>
      </c>
      <c r="CS232" s="60">
        <f>SUM(CQ232,CR232)</f>
        <v>154291.28193130001</v>
      </c>
      <c r="CT232" s="58">
        <f>CT228+CT160</f>
        <v>0</v>
      </c>
      <c r="CU232" s="59">
        <f>CU228+CU160</f>
        <v>0</v>
      </c>
      <c r="CV232" s="60">
        <f>SUM(CT232,CU232)</f>
        <v>0</v>
      </c>
      <c r="CW232" s="58">
        <f>CW228+CW160</f>
        <v>0</v>
      </c>
      <c r="CX232" s="59">
        <f>CX228+CX160</f>
        <v>0</v>
      </c>
      <c r="CY232" s="60">
        <f>SUM(CW232,CX232)</f>
        <v>0</v>
      </c>
      <c r="CZ232" s="58">
        <f>CZ228+CZ160</f>
        <v>0</v>
      </c>
      <c r="DA232" s="59">
        <f>DA228+DA160</f>
        <v>0</v>
      </c>
      <c r="DB232" s="60">
        <f>SUM(CZ232,DA232)</f>
        <v>0</v>
      </c>
      <c r="DC232" s="58">
        <f>DC228+DC160</f>
        <v>0</v>
      </c>
      <c r="DD232" s="59">
        <f>DD228+DD160</f>
        <v>0</v>
      </c>
      <c r="DE232" s="60">
        <f>SUM(DC232,DD232)</f>
        <v>0</v>
      </c>
      <c r="DF232" s="58">
        <f>DF228+DF160</f>
        <v>0</v>
      </c>
      <c r="DG232" s="59">
        <f>DG228+DG160</f>
        <v>0</v>
      </c>
      <c r="DH232" s="60">
        <f>SUM(DF232,DG232)</f>
        <v>0</v>
      </c>
      <c r="DI232" s="58">
        <f>DI228+DI160</f>
        <v>0</v>
      </c>
      <c r="DJ232" s="59">
        <f>DJ228+DJ160</f>
        <v>0</v>
      </c>
      <c r="DK232" s="60">
        <f>SUM(DI232,DJ232)</f>
        <v>0</v>
      </c>
      <c r="DL232" s="58">
        <f>DL228+DL160</f>
        <v>0</v>
      </c>
      <c r="DM232" s="59">
        <f>DM228+DM160</f>
        <v>0</v>
      </c>
      <c r="DN232" s="60">
        <f>SUM(DL232,DM232)</f>
        <v>0</v>
      </c>
      <c r="DO232" s="58">
        <f t="shared" si="270"/>
        <v>1026556.06822901</v>
      </c>
      <c r="DP232" s="59">
        <f t="shared" si="271"/>
        <v>2364283.4491535202</v>
      </c>
      <c r="DQ232" s="60">
        <f>SUM(DO232,DP232)</f>
        <v>3390839.51738253</v>
      </c>
    </row>
    <row r="233" spans="2:121" s="90" customFormat="1" ht="21" x14ac:dyDescent="0.35">
      <c r="B233" s="177" t="s">
        <v>87</v>
      </c>
      <c r="C233" s="178"/>
      <c r="D233" s="178"/>
      <c r="E233" s="58">
        <f t="shared" ref="E233:AN233" si="279">E161+E229</f>
        <v>114.5038168</v>
      </c>
      <c r="F233" s="59">
        <f t="shared" si="279"/>
        <v>9040.33</v>
      </c>
      <c r="G233" s="60">
        <f t="shared" si="279"/>
        <v>9154.8338167999991</v>
      </c>
      <c r="H233" s="58">
        <f t="shared" si="279"/>
        <v>229.00763359999999</v>
      </c>
      <c r="I233" s="59">
        <f t="shared" si="279"/>
        <v>229.00763359999999</v>
      </c>
      <c r="J233" s="60">
        <f t="shared" si="279"/>
        <v>458.01526719999998</v>
      </c>
      <c r="K233" s="58">
        <f t="shared" si="279"/>
        <v>114.5038168</v>
      </c>
      <c r="L233" s="59">
        <f t="shared" si="279"/>
        <v>3570.5617557</v>
      </c>
      <c r="M233" s="60">
        <f t="shared" si="279"/>
        <v>3685.0655724999997</v>
      </c>
      <c r="N233" s="58">
        <f t="shared" si="279"/>
        <v>1102.3788855</v>
      </c>
      <c r="O233" s="59">
        <f t="shared" si="279"/>
        <v>4235.7293736000001</v>
      </c>
      <c r="P233" s="60">
        <f t="shared" si="279"/>
        <v>5338.1082591000004</v>
      </c>
      <c r="Q233" s="58">
        <f t="shared" si="279"/>
        <v>1455.6436335999999</v>
      </c>
      <c r="R233" s="59">
        <f t="shared" si="279"/>
        <v>42243.7717557</v>
      </c>
      <c r="S233" s="60">
        <f t="shared" si="279"/>
        <v>43699.415389299997</v>
      </c>
      <c r="T233" s="58">
        <f t="shared" si="279"/>
        <v>229.00763359999999</v>
      </c>
      <c r="U233" s="59">
        <f t="shared" si="279"/>
        <v>42320.107633599997</v>
      </c>
      <c r="V233" s="60">
        <f t="shared" si="279"/>
        <v>42549.115267199995</v>
      </c>
      <c r="W233" s="58">
        <f t="shared" si="279"/>
        <v>26729.007633599998</v>
      </c>
      <c r="X233" s="59">
        <f t="shared" si="279"/>
        <v>1605.9687557</v>
      </c>
      <c r="Y233" s="60">
        <f t="shared" si="279"/>
        <v>28334.976389299998</v>
      </c>
      <c r="Z233" s="58">
        <f t="shared" si="279"/>
        <v>458.01526719999998</v>
      </c>
      <c r="AA233" s="59">
        <f t="shared" si="279"/>
        <v>819.32175570000004</v>
      </c>
      <c r="AB233" s="60">
        <f t="shared" si="279"/>
        <v>1277.3370229</v>
      </c>
      <c r="AC233" s="58">
        <f t="shared" si="279"/>
        <v>114.5</v>
      </c>
      <c r="AD233" s="59">
        <f t="shared" si="279"/>
        <v>29792.3529557</v>
      </c>
      <c r="AE233" s="60">
        <f t="shared" si="279"/>
        <v>29906.8529557</v>
      </c>
      <c r="AF233" s="58">
        <f t="shared" si="279"/>
        <v>229.00763359999999</v>
      </c>
      <c r="AG233" s="59">
        <f t="shared" si="279"/>
        <v>1639.5057036000001</v>
      </c>
      <c r="AH233" s="60">
        <f t="shared" si="279"/>
        <v>1868.5133372</v>
      </c>
      <c r="AI233" s="58">
        <f t="shared" si="279"/>
        <v>229.00763359999999</v>
      </c>
      <c r="AJ233" s="59">
        <f t="shared" si="279"/>
        <v>33054.791755700004</v>
      </c>
      <c r="AK233" s="60">
        <f t="shared" si="279"/>
        <v>33283.799389300002</v>
      </c>
      <c r="AL233" s="58">
        <f t="shared" si="279"/>
        <v>229.00763359999999</v>
      </c>
      <c r="AM233" s="59">
        <f t="shared" si="279"/>
        <v>828.99263359999998</v>
      </c>
      <c r="AN233" s="60">
        <f t="shared" si="279"/>
        <v>1058.0002672000001</v>
      </c>
      <c r="AO233" s="58">
        <f t="shared" si="267"/>
        <v>31233.591221499995</v>
      </c>
      <c r="AP233" s="59">
        <f t="shared" si="273"/>
        <v>169380.44171220003</v>
      </c>
      <c r="AQ233" s="60">
        <f>AQ161+AQ229</f>
        <v>200614.03293370001</v>
      </c>
      <c r="AR233" s="58">
        <f t="shared" ref="AR233:CA233" si="280">AR161+AR229</f>
        <v>343.5114504</v>
      </c>
      <c r="AS233" s="59">
        <f t="shared" si="280"/>
        <v>3762.0017559999997</v>
      </c>
      <c r="AT233" s="60">
        <f t="shared" si="280"/>
        <v>4105.513206399999</v>
      </c>
      <c r="AU233" s="58">
        <f t="shared" si="280"/>
        <v>927.77503819999993</v>
      </c>
      <c r="AV233" s="59">
        <f t="shared" si="280"/>
        <v>2570.8117557</v>
      </c>
      <c r="AW233" s="60">
        <f t="shared" si="280"/>
        <v>3498.5867939</v>
      </c>
      <c r="AX233" s="58">
        <f t="shared" si="280"/>
        <v>588.99863359999995</v>
      </c>
      <c r="AY233" s="59">
        <f t="shared" si="280"/>
        <v>381.67938930000003</v>
      </c>
      <c r="AZ233" s="60">
        <f t="shared" si="280"/>
        <v>970.67802289999997</v>
      </c>
      <c r="BA233" s="58">
        <f t="shared" si="280"/>
        <v>221.3740458</v>
      </c>
      <c r="BB233" s="59">
        <f t="shared" si="280"/>
        <v>76.33</v>
      </c>
      <c r="BC233" s="60">
        <f t="shared" si="280"/>
        <v>297.70404580000002</v>
      </c>
      <c r="BD233" s="58">
        <f t="shared" si="280"/>
        <v>331.91984730000001</v>
      </c>
      <c r="BE233" s="59">
        <f t="shared" si="280"/>
        <v>152.67175570000001</v>
      </c>
      <c r="BF233" s="60">
        <f t="shared" si="280"/>
        <v>484.59160300000002</v>
      </c>
      <c r="BG233" s="58">
        <f t="shared" si="280"/>
        <v>229.00763359999999</v>
      </c>
      <c r="BH233" s="59">
        <f t="shared" si="280"/>
        <v>92543.857633600011</v>
      </c>
      <c r="BI233" s="60">
        <f t="shared" si="280"/>
        <v>92772.865267200003</v>
      </c>
      <c r="BJ233" s="58">
        <f t="shared" si="280"/>
        <v>366.4122137</v>
      </c>
      <c r="BK233" s="59">
        <f t="shared" si="280"/>
        <v>152.67175570000001</v>
      </c>
      <c r="BL233" s="60">
        <f t="shared" si="280"/>
        <v>519.0839694</v>
      </c>
      <c r="BM233" s="58">
        <f t="shared" si="280"/>
        <v>343.5114504</v>
      </c>
      <c r="BN233" s="59">
        <f t="shared" si="280"/>
        <v>35323.807633600001</v>
      </c>
      <c r="BO233" s="60">
        <f t="shared" si="280"/>
        <v>35667.319084000002</v>
      </c>
      <c r="BP233" s="58">
        <f t="shared" si="280"/>
        <v>114.503816793894</v>
      </c>
      <c r="BQ233" s="59">
        <f t="shared" si="280"/>
        <v>159273.67175569999</v>
      </c>
      <c r="BR233" s="60">
        <f t="shared" si="280"/>
        <v>159388.1755724939</v>
      </c>
      <c r="BS233" s="58">
        <f t="shared" si="280"/>
        <v>30114.503820000002</v>
      </c>
      <c r="BT233" s="59">
        <f t="shared" si="280"/>
        <v>87006.650000000009</v>
      </c>
      <c r="BU233" s="60">
        <f t="shared" si="280"/>
        <v>117121.15382000001</v>
      </c>
      <c r="BV233" s="58">
        <f t="shared" si="280"/>
        <v>14526.96</v>
      </c>
      <c r="BW233" s="59">
        <f t="shared" si="280"/>
        <v>63323.8206336</v>
      </c>
      <c r="BX233" s="60">
        <f t="shared" si="280"/>
        <v>77850.780633600007</v>
      </c>
      <c r="BY233" s="58">
        <f t="shared" si="280"/>
        <v>0</v>
      </c>
      <c r="BZ233" s="59">
        <f t="shared" si="280"/>
        <v>148105.54175569999</v>
      </c>
      <c r="CA233" s="60">
        <f t="shared" si="280"/>
        <v>148105.54175569999</v>
      </c>
      <c r="CB233" s="58">
        <f t="shared" si="268"/>
        <v>48108.477949793894</v>
      </c>
      <c r="CC233" s="59">
        <f t="shared" si="269"/>
        <v>592673.51582460001</v>
      </c>
      <c r="CD233" s="60">
        <f>CD161+CD229</f>
        <v>640781.99377439392</v>
      </c>
      <c r="CE233" s="58">
        <f t="shared" ref="CE233:DN233" si="281">CE161+CE229</f>
        <v>114.5038168</v>
      </c>
      <c r="CF233" s="59">
        <f t="shared" si="281"/>
        <v>75466.935954200002</v>
      </c>
      <c r="CG233" s="60">
        <f t="shared" si="281"/>
        <v>75581.439771000005</v>
      </c>
      <c r="CH233" s="58">
        <f t="shared" si="281"/>
        <v>114.5038168</v>
      </c>
      <c r="CI233" s="59">
        <f t="shared" si="281"/>
        <v>179329.47975569998</v>
      </c>
      <c r="CJ233" s="60">
        <f t="shared" si="281"/>
        <v>179443.9835725</v>
      </c>
      <c r="CK233" s="58">
        <f t="shared" si="281"/>
        <v>9737.5838167999991</v>
      </c>
      <c r="CL233" s="59">
        <f t="shared" si="281"/>
        <v>234462.55417786</v>
      </c>
      <c r="CM233" s="60">
        <f t="shared" si="281"/>
        <v>244200.13799466001</v>
      </c>
      <c r="CN233" s="58">
        <f t="shared" si="281"/>
        <v>0</v>
      </c>
      <c r="CO233" s="59">
        <f t="shared" si="281"/>
        <v>134083.35975569999</v>
      </c>
      <c r="CP233" s="60">
        <f t="shared" si="281"/>
        <v>134083.35975569999</v>
      </c>
      <c r="CQ233" s="58">
        <f t="shared" si="281"/>
        <v>0</v>
      </c>
      <c r="CR233" s="59">
        <f t="shared" si="281"/>
        <v>41082.671755700001</v>
      </c>
      <c r="CS233" s="60">
        <f t="shared" si="281"/>
        <v>41082.671755700001</v>
      </c>
      <c r="CT233" s="58">
        <f t="shared" si="281"/>
        <v>0</v>
      </c>
      <c r="CU233" s="59">
        <f t="shared" si="281"/>
        <v>0</v>
      </c>
      <c r="CV233" s="60">
        <f t="shared" si="281"/>
        <v>0</v>
      </c>
      <c r="CW233" s="58">
        <f t="shared" si="281"/>
        <v>0</v>
      </c>
      <c r="CX233" s="59">
        <f t="shared" si="281"/>
        <v>0</v>
      </c>
      <c r="CY233" s="60">
        <f t="shared" si="281"/>
        <v>0</v>
      </c>
      <c r="CZ233" s="58">
        <f t="shared" si="281"/>
        <v>0</v>
      </c>
      <c r="DA233" s="59">
        <f t="shared" si="281"/>
        <v>0</v>
      </c>
      <c r="DB233" s="60">
        <f t="shared" si="281"/>
        <v>0</v>
      </c>
      <c r="DC233" s="58">
        <f t="shared" si="281"/>
        <v>0</v>
      </c>
      <c r="DD233" s="59">
        <f t="shared" si="281"/>
        <v>0</v>
      </c>
      <c r="DE233" s="60">
        <f t="shared" si="281"/>
        <v>0</v>
      </c>
      <c r="DF233" s="58">
        <f t="shared" si="281"/>
        <v>0</v>
      </c>
      <c r="DG233" s="59">
        <f t="shared" si="281"/>
        <v>0</v>
      </c>
      <c r="DH233" s="60">
        <f t="shared" si="281"/>
        <v>0</v>
      </c>
      <c r="DI233" s="58">
        <f t="shared" si="281"/>
        <v>0</v>
      </c>
      <c r="DJ233" s="59">
        <f t="shared" si="281"/>
        <v>0</v>
      </c>
      <c r="DK233" s="60">
        <f t="shared" si="281"/>
        <v>0</v>
      </c>
      <c r="DL233" s="58">
        <f t="shared" si="281"/>
        <v>0</v>
      </c>
      <c r="DM233" s="59">
        <f t="shared" si="281"/>
        <v>0</v>
      </c>
      <c r="DN233" s="60">
        <f t="shared" si="281"/>
        <v>0</v>
      </c>
      <c r="DO233" s="58">
        <f t="shared" si="270"/>
        <v>9966.5914503999993</v>
      </c>
      <c r="DP233" s="59">
        <f t="shared" si="271"/>
        <v>664425.00139916001</v>
      </c>
      <c r="DQ233" s="60">
        <f>DQ161+DQ229</f>
        <v>674391.59284955985</v>
      </c>
    </row>
    <row r="234" spans="2:121" ht="15.75" thickBot="1" x14ac:dyDescent="0.3">
      <c r="B234" s="179" t="s">
        <v>88</v>
      </c>
      <c r="C234" s="180"/>
      <c r="D234" s="180"/>
      <c r="E234" s="67">
        <f ca="1">E230+E162</f>
        <v>2123408.703904903</v>
      </c>
      <c r="F234" s="66">
        <f ca="1">+F230+F162</f>
        <v>1173514.1335057311</v>
      </c>
      <c r="G234" s="68">
        <f ca="1">SUM(E234,F234)</f>
        <v>3296922.8374106344</v>
      </c>
      <c r="H234" s="67">
        <f>H230+H162</f>
        <v>2441504.5851559718</v>
      </c>
      <c r="I234" s="66">
        <f>+I230+I162</f>
        <v>7261908.7076701391</v>
      </c>
      <c r="J234" s="68">
        <f>SUM(H234,I234)</f>
        <v>9703413.2928261105</v>
      </c>
      <c r="K234" s="67">
        <f>K230+K162</f>
        <v>3797570.9341352112</v>
      </c>
      <c r="L234" s="66">
        <f>+L230+L162</f>
        <v>1569157.8531885042</v>
      </c>
      <c r="M234" s="68">
        <f>SUM(K234,L234)</f>
        <v>5366728.7873237152</v>
      </c>
      <c r="N234" s="67">
        <f>N230+N162</f>
        <v>3337732.8778728051</v>
      </c>
      <c r="O234" s="66">
        <f>+O230+O162</f>
        <v>7687876.1227151928</v>
      </c>
      <c r="P234" s="68">
        <f>SUM(N234,O234)</f>
        <v>11025609.000587998</v>
      </c>
      <c r="Q234" s="67">
        <f>Q230+Q162</f>
        <v>3452679.2625431381</v>
      </c>
      <c r="R234" s="66">
        <f>+R230+R162</f>
        <v>4131175.3659138647</v>
      </c>
      <c r="S234" s="68">
        <f>SUM(Q234,R234)</f>
        <v>7583854.6284570023</v>
      </c>
      <c r="T234" s="67">
        <f>T230+T162</f>
        <v>2690272.7699221224</v>
      </c>
      <c r="U234" s="66">
        <f>+U230+U162</f>
        <v>2479946.7946722079</v>
      </c>
      <c r="V234" s="68">
        <f>SUM(T234,U234)</f>
        <v>5170219.5645943303</v>
      </c>
      <c r="W234" s="67">
        <f>W230+W162</f>
        <v>3083325.9178666212</v>
      </c>
      <c r="X234" s="66">
        <f>+X230+X162</f>
        <v>1913542.834762797</v>
      </c>
      <c r="Y234" s="68">
        <f>SUM(W234,X234)</f>
        <v>4996868.7526294179</v>
      </c>
      <c r="Z234" s="67">
        <f>Z230+Z162</f>
        <v>3017341.7867541462</v>
      </c>
      <c r="AA234" s="66">
        <f>+AA230+AA162</f>
        <v>828137.29735073156</v>
      </c>
      <c r="AB234" s="68">
        <f>SUM(Z234,AA234)</f>
        <v>3845479.0841048779</v>
      </c>
      <c r="AC234" s="67">
        <f>AC230+AC162</f>
        <v>3115602.416518236</v>
      </c>
      <c r="AD234" s="66">
        <f>+AD230+AD162</f>
        <v>1140218.6523827142</v>
      </c>
      <c r="AE234" s="68">
        <f>SUM(AC234,AD234)</f>
        <v>4255821.0689009503</v>
      </c>
      <c r="AF234" s="67">
        <f>AF230+AF162</f>
        <v>3966995.0088007664</v>
      </c>
      <c r="AG234" s="66">
        <f>+AG230+AG162</f>
        <v>1214899.7983071157</v>
      </c>
      <c r="AH234" s="68">
        <f>SUM(AF234,AG234)</f>
        <v>5181894.8071078826</v>
      </c>
      <c r="AI234" s="67">
        <f>AI230+AI162</f>
        <v>2690900.6051321919</v>
      </c>
      <c r="AJ234" s="66">
        <f>+AJ230+AJ162</f>
        <v>2034040.0362916193</v>
      </c>
      <c r="AK234" s="68">
        <f>SUM(AI234,AJ234)</f>
        <v>4724940.6414238112</v>
      </c>
      <c r="AL234" s="67">
        <f>AL230+AL162</f>
        <v>2970856.8761733714</v>
      </c>
      <c r="AM234" s="66">
        <f>+AM230+AM162</f>
        <v>1230350.256156903</v>
      </c>
      <c r="AN234" s="68">
        <f>SUM(AL234,AM234)</f>
        <v>4201207.1323302742</v>
      </c>
      <c r="AO234" s="67">
        <f t="shared" ca="1" si="267"/>
        <v>36661691.744779482</v>
      </c>
      <c r="AP234" s="66">
        <f t="shared" ca="1" si="273"/>
        <v>32553943.452945318</v>
      </c>
      <c r="AQ234" s="68">
        <f ca="1">SUM(AO234,AP234)</f>
        <v>69215635.197724804</v>
      </c>
      <c r="AR234" s="67">
        <f>AR230+AR162</f>
        <v>3610502.4477540003</v>
      </c>
      <c r="AS234" s="66">
        <f>+AS230+AS162</f>
        <v>1404463.8582037999</v>
      </c>
      <c r="AT234" s="68">
        <f>SUM(AR234,AS234)</f>
        <v>5014966.3059577998</v>
      </c>
      <c r="AU234" s="67">
        <f>AU230+AU162</f>
        <v>3326443.7214837521</v>
      </c>
      <c r="AV234" s="66">
        <f>+AV230+AV162</f>
        <v>798177.02749219991</v>
      </c>
      <c r="AW234" s="68">
        <f>SUM(AU234,AV234)</f>
        <v>4124620.7489759522</v>
      </c>
      <c r="AX234" s="67">
        <f>AX230+AX162</f>
        <v>3529890.0167539939</v>
      </c>
      <c r="AY234" s="66">
        <f>+AY230+AY162</f>
        <v>1448541.896315</v>
      </c>
      <c r="AZ234" s="68">
        <f>SUM(AX234,AY234)</f>
        <v>4978431.9130689939</v>
      </c>
      <c r="BA234" s="67">
        <f>BA230+BA162</f>
        <v>3427296.6537615005</v>
      </c>
      <c r="BB234" s="66">
        <f>+BB230+BB162</f>
        <v>1463073.9519742997</v>
      </c>
      <c r="BC234" s="68">
        <f>SUM(BA234,BB234)</f>
        <v>4890370.6057358002</v>
      </c>
      <c r="BD234" s="67">
        <f>BD230+BD162</f>
        <v>2741957.8791075</v>
      </c>
      <c r="BE234" s="66">
        <f>+BE230+BE162</f>
        <v>1248423.4462451998</v>
      </c>
      <c r="BF234" s="68">
        <f>SUM(BD234,BE234)</f>
        <v>3990381.3253526995</v>
      </c>
      <c r="BG234" s="67">
        <f>BG230+BG162</f>
        <v>3267895.5778216398</v>
      </c>
      <c r="BH234" s="66">
        <f>+BH230+BH162</f>
        <v>1407312.4377162387</v>
      </c>
      <c r="BI234" s="68">
        <f>SUM(BG234,BH234)</f>
        <v>4675208.0155378785</v>
      </c>
      <c r="BJ234" s="67">
        <f>BJ230+BJ162</f>
        <v>3301077.7711574002</v>
      </c>
      <c r="BK234" s="66">
        <f>+BK230+BK162</f>
        <v>1021129.5042560627</v>
      </c>
      <c r="BL234" s="68">
        <f>SUM(BJ234,BK234)</f>
        <v>4322207.2754134629</v>
      </c>
      <c r="BM234" s="67">
        <f>BM230+BM162</f>
        <v>2634546.483937534</v>
      </c>
      <c r="BN234" s="66">
        <f>+BN230+BN162</f>
        <v>1965400.4798905998</v>
      </c>
      <c r="BO234" s="68">
        <f>SUM(BM234,BN234)</f>
        <v>4599946.9638281334</v>
      </c>
      <c r="BP234" s="67">
        <f>BP230+BP162</f>
        <v>1774970.8752170941</v>
      </c>
      <c r="BQ234" s="66">
        <f>+BQ230+BQ162</f>
        <v>3726071.8010565788</v>
      </c>
      <c r="BR234" s="68">
        <f>SUM(BP234,BQ234)</f>
        <v>5501042.6762736728</v>
      </c>
      <c r="BS234" s="67">
        <f>BS230+BS162</f>
        <v>3158640.2364964625</v>
      </c>
      <c r="BT234" s="66">
        <f>+BT230+BT162</f>
        <v>2598655.7454857789</v>
      </c>
      <c r="BU234" s="68">
        <f>SUM(BS234,BT234)</f>
        <v>5757295.9819822414</v>
      </c>
      <c r="BV234" s="67">
        <f>BV230+BV162</f>
        <v>3428701.986724</v>
      </c>
      <c r="BW234" s="66">
        <f>+BW230+BW162</f>
        <v>1567845.6392830003</v>
      </c>
      <c r="BX234" s="68">
        <f>SUM(BV234,BW234)</f>
        <v>4996547.626007</v>
      </c>
      <c r="BY234" s="67">
        <f>BY230+BY162</f>
        <v>2930104.264556</v>
      </c>
      <c r="BZ234" s="66">
        <f>+BZ230+BZ162</f>
        <v>1250363.4489505</v>
      </c>
      <c r="CA234" s="68">
        <f>SUM(BY234,BZ234)</f>
        <v>4180467.7135065002</v>
      </c>
      <c r="CB234" s="67">
        <f t="shared" si="268"/>
        <v>37132027.914770871</v>
      </c>
      <c r="CC234" s="66">
        <f t="shared" si="269"/>
        <v>19899459.236869261</v>
      </c>
      <c r="CD234" s="68">
        <f>SUM(CB234,CC234)</f>
        <v>57031487.151640132</v>
      </c>
      <c r="CE234" s="67">
        <f>CE230+CE162</f>
        <v>2508817.176301721</v>
      </c>
      <c r="CF234" s="66">
        <f>+CF230+CF162</f>
        <v>1208068.1394025998</v>
      </c>
      <c r="CG234" s="68">
        <f>SUM(CE234,CF234)</f>
        <v>3716885.3157043206</v>
      </c>
      <c r="CH234" s="67">
        <f>CH230+CH162</f>
        <v>3256620.0986131998</v>
      </c>
      <c r="CI234" s="66">
        <f>+CI230+CI162</f>
        <v>1330637.2458132</v>
      </c>
      <c r="CJ234" s="68">
        <f>SUM(CH234,CI234)</f>
        <v>4587257.3444264</v>
      </c>
      <c r="CK234" s="67">
        <f>CK230+CK162</f>
        <v>2810301.5623080698</v>
      </c>
      <c r="CL234" s="66">
        <f>+CL230+CL162</f>
        <v>2606921.0645128498</v>
      </c>
      <c r="CM234" s="68">
        <f>SUM(CK234,CL234)</f>
        <v>5417222.62682092</v>
      </c>
      <c r="CN234" s="67">
        <f>CN230+CN162</f>
        <v>3617217.1755356998</v>
      </c>
      <c r="CO234" s="66">
        <f>+CO230+CO162</f>
        <v>1643893.5823523002</v>
      </c>
      <c r="CP234" s="68">
        <f>SUM(CN234,CO234)</f>
        <v>5261110.7578880005</v>
      </c>
      <c r="CQ234" s="67">
        <f>CQ230+CQ162</f>
        <v>3888584.1103583393</v>
      </c>
      <c r="CR234" s="66">
        <f>+CR230+CR162</f>
        <v>1091391.1696335601</v>
      </c>
      <c r="CS234" s="68">
        <f>SUM(CQ234,CR234)</f>
        <v>4979975.2799918996</v>
      </c>
      <c r="CT234" s="67">
        <f>CT230+CT162</f>
        <v>0</v>
      </c>
      <c r="CU234" s="66">
        <f>+CU230+CU162</f>
        <v>0</v>
      </c>
      <c r="CV234" s="68">
        <f>SUM(CT234,CU234)</f>
        <v>0</v>
      </c>
      <c r="CW234" s="67">
        <f>CW230+CW162</f>
        <v>0</v>
      </c>
      <c r="CX234" s="66">
        <f>+CX230+CX162</f>
        <v>0</v>
      </c>
      <c r="CY234" s="68">
        <f>SUM(CW234,CX234)</f>
        <v>0</v>
      </c>
      <c r="CZ234" s="67">
        <f>CZ230+CZ162</f>
        <v>0</v>
      </c>
      <c r="DA234" s="66">
        <f>+DA230+DA162</f>
        <v>0</v>
      </c>
      <c r="DB234" s="68">
        <f>SUM(CZ234,DA234)</f>
        <v>0</v>
      </c>
      <c r="DC234" s="67">
        <f>DC230+DC162</f>
        <v>0</v>
      </c>
      <c r="DD234" s="66">
        <f>+DD230+DD162</f>
        <v>0</v>
      </c>
      <c r="DE234" s="68">
        <f>SUM(DC234,DD234)</f>
        <v>0</v>
      </c>
      <c r="DF234" s="67">
        <f>DF230+DF162</f>
        <v>0</v>
      </c>
      <c r="DG234" s="66">
        <f>+DG230+DG162</f>
        <v>0</v>
      </c>
      <c r="DH234" s="68">
        <f>SUM(DF234,DG234)</f>
        <v>0</v>
      </c>
      <c r="DI234" s="67">
        <f>DI230+DI162</f>
        <v>0</v>
      </c>
      <c r="DJ234" s="66">
        <f>+DJ230+DJ162</f>
        <v>0</v>
      </c>
      <c r="DK234" s="68">
        <f>SUM(DI234,DJ234)</f>
        <v>0</v>
      </c>
      <c r="DL234" s="67">
        <f>DL230+DL162</f>
        <v>0</v>
      </c>
      <c r="DM234" s="66">
        <f>+DM230+DM162</f>
        <v>0</v>
      </c>
      <c r="DN234" s="68">
        <f>SUM(DL234,DM234)</f>
        <v>0</v>
      </c>
      <c r="DO234" s="67">
        <f t="shared" si="270"/>
        <v>16081540.123117028</v>
      </c>
      <c r="DP234" s="66">
        <f t="shared" si="271"/>
        <v>7880911.2017145092</v>
      </c>
      <c r="DQ234" s="68">
        <f>SUM(DO234,DP234)</f>
        <v>23962451.324831538</v>
      </c>
    </row>
    <row r="235" spans="2:121" x14ac:dyDescent="0.25">
      <c r="D235" s="93"/>
      <c r="E235" s="93"/>
      <c r="F235" s="93"/>
      <c r="AR235" s="93"/>
      <c r="AS235" s="93"/>
      <c r="CE235" s="93"/>
      <c r="CF235" s="93"/>
    </row>
    <row r="236" spans="2:121" ht="15" customHeight="1" x14ac:dyDescent="0.25">
      <c r="B236" s="133" t="s">
        <v>94</v>
      </c>
      <c r="C236" s="133"/>
      <c r="D236" s="133"/>
      <c r="E236" s="133"/>
      <c r="F236" s="133"/>
      <c r="G236" s="133"/>
      <c r="H236" s="133"/>
      <c r="I236" s="133"/>
      <c r="J236" s="133"/>
      <c r="K236" s="133"/>
      <c r="L236" s="133"/>
      <c r="M236" s="133"/>
    </row>
    <row r="237" spans="2:121" ht="15" customHeight="1" x14ac:dyDescent="0.25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</row>
    <row r="238" spans="2:121" ht="15" customHeight="1" x14ac:dyDescent="0.25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</row>
    <row r="239" spans="2:121" ht="15" customHeight="1" x14ac:dyDescent="0.25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</row>
    <row r="240" spans="2:121" ht="15" customHeight="1" x14ac:dyDescent="0.25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</row>
    <row r="241" spans="2:13" ht="15" customHeight="1" x14ac:dyDescent="0.25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</row>
    <row r="242" spans="2:13" ht="15" customHeight="1" x14ac:dyDescent="0.25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</row>
    <row r="243" spans="2:13" ht="15" customHeight="1" x14ac:dyDescent="0.25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</row>
    <row r="244" spans="2:13" x14ac:dyDescent="0.25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</row>
    <row r="245" spans="2:13" x14ac:dyDescent="0.25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</row>
    <row r="246" spans="2:13" x14ac:dyDescent="0.25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</row>
    <row r="247" spans="2:13" x14ac:dyDescent="0.25">
      <c r="B247" s="135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</row>
  </sheetData>
  <mergeCells count="153">
    <mergeCell ref="B3:E5"/>
    <mergeCell ref="B236:M247"/>
    <mergeCell ref="DF13:DG13"/>
    <mergeCell ref="DH13:DH14"/>
    <mergeCell ref="DI13:DJ13"/>
    <mergeCell ref="DK13:DK14"/>
    <mergeCell ref="DL13:DM13"/>
    <mergeCell ref="DN13:DN14"/>
    <mergeCell ref="DO13:DP13"/>
    <mergeCell ref="CE13:CF13"/>
    <mergeCell ref="CG13:CG14"/>
    <mergeCell ref="CH13:CI13"/>
    <mergeCell ref="CJ13:CJ14"/>
    <mergeCell ref="CK13:CL13"/>
    <mergeCell ref="CM13:CM14"/>
    <mergeCell ref="CN13:CO13"/>
    <mergeCell ref="CP13:CP14"/>
    <mergeCell ref="CQ13:CR13"/>
    <mergeCell ref="CE11:DQ11"/>
    <mergeCell ref="CE12:CG12"/>
    <mergeCell ref="CH12:CJ12"/>
    <mergeCell ref="CK12:CM12"/>
    <mergeCell ref="CN12:CP12"/>
    <mergeCell ref="CQ12:CS12"/>
    <mergeCell ref="DQ13:DQ14"/>
    <mergeCell ref="CS13:CS14"/>
    <mergeCell ref="CT13:CU13"/>
    <mergeCell ref="CV13:CV14"/>
    <mergeCell ref="CW13:CX13"/>
    <mergeCell ref="CY13:CY14"/>
    <mergeCell ref="CZ13:DA13"/>
    <mergeCell ref="DB13:DB14"/>
    <mergeCell ref="DC13:DD13"/>
    <mergeCell ref="DE13:DE14"/>
    <mergeCell ref="CT12:CV12"/>
    <mergeCell ref="CW12:CY12"/>
    <mergeCell ref="CZ12:DB12"/>
    <mergeCell ref="DC12:DE12"/>
    <mergeCell ref="DF12:DH12"/>
    <mergeCell ref="DI12:DK12"/>
    <mergeCell ref="DL12:DN12"/>
    <mergeCell ref="DO12:DQ12"/>
    <mergeCell ref="C15:C29"/>
    <mergeCell ref="AF13:AG13"/>
    <mergeCell ref="AH13:AH14"/>
    <mergeCell ref="AI13:AJ13"/>
    <mergeCell ref="AK13:AK14"/>
    <mergeCell ref="AL13:AM13"/>
    <mergeCell ref="AN13:AN14"/>
    <mergeCell ref="AO13:AP13"/>
    <mergeCell ref="AQ13:AQ14"/>
    <mergeCell ref="S13:S14"/>
    <mergeCell ref="T13:U13"/>
    <mergeCell ref="V13:V14"/>
    <mergeCell ref="W13:X13"/>
    <mergeCell ref="Y13:Y14"/>
    <mergeCell ref="Z13:AA13"/>
    <mergeCell ref="AB13:AB14"/>
    <mergeCell ref="C47:C62"/>
    <mergeCell ref="C63:C78"/>
    <mergeCell ref="C95:C110"/>
    <mergeCell ref="C143:C158"/>
    <mergeCell ref="B229:D229"/>
    <mergeCell ref="B233:D233"/>
    <mergeCell ref="B234:D234"/>
    <mergeCell ref="B159:D159"/>
    <mergeCell ref="B160:D160"/>
    <mergeCell ref="C111:C126"/>
    <mergeCell ref="C127:C142"/>
    <mergeCell ref="B15:B158"/>
    <mergeCell ref="C31:C46"/>
    <mergeCell ref="C79:C94"/>
    <mergeCell ref="B162:D162"/>
    <mergeCell ref="B163:B226"/>
    <mergeCell ref="C163:C178"/>
    <mergeCell ref="C179:C194"/>
    <mergeCell ref="B230:D230"/>
    <mergeCell ref="B231:D231"/>
    <mergeCell ref="B232:D232"/>
    <mergeCell ref="C195:C210"/>
    <mergeCell ref="C211:C226"/>
    <mergeCell ref="BS12:BU12"/>
    <mergeCell ref="BV12:BX12"/>
    <mergeCell ref="AR11:CD11"/>
    <mergeCell ref="BY12:CA12"/>
    <mergeCell ref="CB12:CD12"/>
    <mergeCell ref="BJ12:BL12"/>
    <mergeCell ref="BM12:BO12"/>
    <mergeCell ref="CB13:CC13"/>
    <mergeCell ref="CD13:CD14"/>
    <mergeCell ref="BA13:BB13"/>
    <mergeCell ref="H12:J12"/>
    <mergeCell ref="K12:M12"/>
    <mergeCell ref="N12:P12"/>
    <mergeCell ref="Q12:S12"/>
    <mergeCell ref="T12:V12"/>
    <mergeCell ref="BC13:BC14"/>
    <mergeCell ref="E13:F13"/>
    <mergeCell ref="G13:G14"/>
    <mergeCell ref="H13:I13"/>
    <mergeCell ref="J13:J14"/>
    <mergeCell ref="K13:L13"/>
    <mergeCell ref="M13:M14"/>
    <mergeCell ref="AC13:AD13"/>
    <mergeCell ref="AE13:AE14"/>
    <mergeCell ref="B9:P9"/>
    <mergeCell ref="B10:P10"/>
    <mergeCell ref="AR12:AT12"/>
    <mergeCell ref="AU12:AW12"/>
    <mergeCell ref="BP12:BR12"/>
    <mergeCell ref="W12:Y12"/>
    <mergeCell ref="Z12:AB12"/>
    <mergeCell ref="AC12:AE12"/>
    <mergeCell ref="AF12:AH12"/>
    <mergeCell ref="AI12:AK12"/>
    <mergeCell ref="AL12:AN12"/>
    <mergeCell ref="AO12:AQ12"/>
    <mergeCell ref="B11:B14"/>
    <mergeCell ref="C11:C14"/>
    <mergeCell ref="D11:D14"/>
    <mergeCell ref="AR13:AS13"/>
    <mergeCell ref="AT13:AT14"/>
    <mergeCell ref="AX12:AZ12"/>
    <mergeCell ref="BA12:BC12"/>
    <mergeCell ref="BD12:BF12"/>
    <mergeCell ref="BG12:BI12"/>
    <mergeCell ref="BD13:BE13"/>
    <mergeCell ref="E11:AQ11"/>
    <mergeCell ref="E12:G12"/>
    <mergeCell ref="N13:O13"/>
    <mergeCell ref="P13:P14"/>
    <mergeCell ref="Q13:R13"/>
    <mergeCell ref="B227:D227"/>
    <mergeCell ref="B228:D228"/>
    <mergeCell ref="BV13:BW13"/>
    <mergeCell ref="BX13:BX14"/>
    <mergeCell ref="BY13:BZ13"/>
    <mergeCell ref="CA13:CA14"/>
    <mergeCell ref="BM13:BN13"/>
    <mergeCell ref="BO13:BO14"/>
    <mergeCell ref="BP13:BQ13"/>
    <mergeCell ref="BR13:BR14"/>
    <mergeCell ref="BS13:BT13"/>
    <mergeCell ref="BU13:BU14"/>
    <mergeCell ref="BF13:BF14"/>
    <mergeCell ref="BG13:BH13"/>
    <mergeCell ref="BI13:BI14"/>
    <mergeCell ref="BJ13:BK13"/>
    <mergeCell ref="BL13:BL14"/>
    <mergeCell ref="AU13:AV13"/>
    <mergeCell ref="AW13:AW14"/>
    <mergeCell ref="AX13:AY13"/>
    <mergeCell ref="AZ13:AZ14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  <ignoredErrors>
    <ignoredError sqref="CD233 CD22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471085-0d4f-4b3a-8de0-0f267b933c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17DC3C28F72349BDAEF88BCFA7BEB9" ma:contentTypeVersion="18" ma:contentTypeDescription="Crear nuevo documento." ma:contentTypeScope="" ma:versionID="f2d9a301a5c6ecf556a0b04922bd0114">
  <xsd:schema xmlns:xsd="http://www.w3.org/2001/XMLSchema" xmlns:xs="http://www.w3.org/2001/XMLSchema" xmlns:p="http://schemas.microsoft.com/office/2006/metadata/properties" xmlns:ns3="1b471085-0d4f-4b3a-8de0-0f267b933c7d" xmlns:ns4="e6f9cfc5-a475-48a2-89ef-2d5e9325217b" targetNamespace="http://schemas.microsoft.com/office/2006/metadata/properties" ma:root="true" ma:fieldsID="c54082075fcc6ec8952d8121260bd5cc" ns3:_="" ns4:_="">
    <xsd:import namespace="1b471085-0d4f-4b3a-8de0-0f267b933c7d"/>
    <xsd:import namespace="e6f9cfc5-a475-48a2-89ef-2d5e932521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1085-0d4f-4b3a-8de0-0f267b933c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9cfc5-a475-48a2-89ef-2d5e93252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79B9EE-20BA-4258-BC1E-631BFCA0C3B7}">
  <ds:schemaRefs>
    <ds:schemaRef ds:uri="http://schemas.microsoft.com/office/2006/metadata/properties"/>
    <ds:schemaRef ds:uri="http://schemas.microsoft.com/office/infopath/2007/PartnerControls"/>
    <ds:schemaRef ds:uri="1b471085-0d4f-4b3a-8de0-0f267b933c7d"/>
  </ds:schemaRefs>
</ds:datastoreItem>
</file>

<file path=customXml/itemProps2.xml><?xml version="1.0" encoding="utf-8"?>
<ds:datastoreItem xmlns:ds="http://schemas.openxmlformats.org/officeDocument/2006/customXml" ds:itemID="{418A09D8-4904-4539-8A75-71A60946AC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7A46C9-D6BC-4A56-A758-31018D3BE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71085-0d4f-4b3a-8de0-0f267b933c7d"/>
    <ds:schemaRef ds:uri="e6f9cfc5-a475-48a2-89ef-2d5e93252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INDICE</vt:lpstr>
      <vt:lpstr>SH1</vt:lpstr>
      <vt:lpstr>SH2</vt:lpstr>
      <vt:lpstr>'SH2'!Área_de_impresión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2024-12-20T15:04:19Z</cp:lastPrinted>
  <dcterms:created xsi:type="dcterms:W3CDTF">2015-06-05T18:19:34Z</dcterms:created>
  <dcterms:modified xsi:type="dcterms:W3CDTF">2024-12-20T15:04:35Z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0x010100E617DC3C28F72349BDAEF88BCFA7BEB9</vt:lpwstr>
  </property>
</Properties>
</file>